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11340" windowHeight="6288" activeTab="0"/>
  </bookViews>
  <sheets>
    <sheet name="General" sheetId="1" r:id="rId1"/>
    <sheet name="Nov." sheetId="2" r:id="rId2"/>
    <sheet name="Feb" sheetId="3" r:id="rId3"/>
    <sheet name="May" sheetId="4" r:id="rId4"/>
    <sheet name="June" sheetId="5" r:id="rId5"/>
  </sheets>
  <definedNames>
    <definedName name="_xlnm.Print_Area" localSheetId="2">'Feb'!$B$2:$M$69,'Feb'!$B$70:$J$95</definedName>
    <definedName name="_xlnm.Print_Area" localSheetId="0">'General'!$B$2:$G$73</definedName>
    <definedName name="_xlnm.Print_Area" localSheetId="4">'June'!$B$2:$M$69,'June'!$B$70:$J$95</definedName>
    <definedName name="_xlnm.Print_Area" localSheetId="3">'May'!$B$2:$M$69,'May'!$A$70:$J$95</definedName>
    <definedName name="_xlnm.Print_Area" localSheetId="1">'Nov.'!$B$2:$M$69,'Nov.'!$B$70:$J$93</definedName>
  </definedNames>
  <calcPr fullCalcOnLoad="1"/>
</workbook>
</file>

<file path=xl/comments2.xml><?xml version="1.0" encoding="utf-8"?>
<comments xmlns="http://schemas.openxmlformats.org/spreadsheetml/2006/main">
  <authors>
    <author>Perry</author>
  </authors>
  <commentList>
    <comment ref="F17" authorId="0">
      <text>
        <r>
          <rPr>
            <b/>
            <sz val="10"/>
            <color indexed="10"/>
            <rFont val="Tahoma"/>
            <family val="2"/>
          </rPr>
          <t>This figure should not change after the Form 4 as submittied</t>
        </r>
      </text>
    </comment>
    <comment ref="K17" authorId="0">
      <text>
        <r>
          <rPr>
            <b/>
            <sz val="10"/>
            <color indexed="10"/>
            <rFont val="Tahoma"/>
            <family val="2"/>
          </rPr>
          <t>June sales will be calculated by placing the ending inventory in the next column.</t>
        </r>
        <r>
          <rPr>
            <sz val="8"/>
            <rFont val="Tahoma"/>
            <family val="2"/>
          </rPr>
          <t xml:space="preserve">
</t>
        </r>
      </text>
    </comment>
    <comment ref="G17" authorId="0">
      <text>
        <r>
          <rPr>
            <b/>
            <sz val="10"/>
            <color indexed="10"/>
            <rFont val="Tahoma"/>
            <family val="2"/>
          </rPr>
          <t>Report cherries sold to another handler as a positive number.
Report cherries received from another handler as a negative number
FILL OUT LOWER SECTION OF THIS FORM!</t>
        </r>
      </text>
    </comment>
    <comment ref="H17" authorId="0">
      <text>
        <r>
          <rPr>
            <b/>
            <sz val="10"/>
            <color indexed="10"/>
            <rFont val="Tahoma"/>
            <family val="2"/>
          </rPr>
          <t>Report product used to make another product as a negative number.
Report products manufactured from another product as a positive number.
FILL OUT LOWER PORTION OF THIS FORM!</t>
        </r>
      </text>
    </comment>
    <comment ref="E17" authorId="0">
      <text>
        <r>
          <rPr>
            <b/>
            <sz val="10"/>
            <color indexed="10"/>
            <rFont val="Tahoma"/>
            <family val="2"/>
          </rPr>
          <t>These figures should match the carry out units from the previous year.</t>
        </r>
        <r>
          <rPr>
            <sz val="8"/>
            <rFont val="Tahoma"/>
            <family val="2"/>
          </rPr>
          <t xml:space="preserve">
</t>
        </r>
      </text>
    </comment>
  </commentList>
</comments>
</file>

<file path=xl/comments3.xml><?xml version="1.0" encoding="utf-8"?>
<comments xmlns="http://schemas.openxmlformats.org/spreadsheetml/2006/main">
  <authors>
    <author>Perry</author>
  </authors>
  <commentList>
    <comment ref="F17" authorId="0">
      <text>
        <r>
          <rPr>
            <b/>
            <sz val="10"/>
            <color indexed="10"/>
            <rFont val="Tahoma"/>
            <family val="2"/>
          </rPr>
          <t>This figure should not change after the Form 4 as submittied</t>
        </r>
      </text>
    </comment>
    <comment ref="K17" authorId="0">
      <text>
        <r>
          <rPr>
            <b/>
            <sz val="10"/>
            <color indexed="10"/>
            <rFont val="Tahoma"/>
            <family val="2"/>
          </rPr>
          <t>June sales will be calculated by placing the ending inventory in the next column.</t>
        </r>
        <r>
          <rPr>
            <sz val="8"/>
            <rFont val="Tahoma"/>
            <family val="2"/>
          </rPr>
          <t xml:space="preserve">
</t>
        </r>
      </text>
    </comment>
    <comment ref="G17" authorId="0">
      <text>
        <r>
          <rPr>
            <b/>
            <sz val="10"/>
            <color indexed="10"/>
            <rFont val="Tahoma"/>
            <family val="2"/>
          </rPr>
          <t>Report cherries sold to another handler as a positive number.
Report cherries received from another handler as a negative number
FILL OUT LOWER SECTION OF THIS FORM!</t>
        </r>
      </text>
    </comment>
    <comment ref="H17" authorId="0">
      <text>
        <r>
          <rPr>
            <b/>
            <sz val="10"/>
            <color indexed="10"/>
            <rFont val="Tahoma"/>
            <family val="2"/>
          </rPr>
          <t>Report product used to make another product as a negative number.
Report products manufactured from another product as a positive number.
FILL OUT LOWER PORTION OF THIS FORM!</t>
        </r>
      </text>
    </comment>
    <comment ref="E17" authorId="0">
      <text>
        <r>
          <rPr>
            <b/>
            <sz val="10"/>
            <color indexed="10"/>
            <rFont val="Tahoma"/>
            <family val="2"/>
          </rPr>
          <t>These figures should match the carry out units from the previous year.</t>
        </r>
        <r>
          <rPr>
            <b/>
            <sz val="8"/>
            <rFont val="Tahoma"/>
            <family val="2"/>
          </rPr>
          <t xml:space="preserve">
</t>
        </r>
      </text>
    </comment>
  </commentList>
</comments>
</file>

<file path=xl/comments4.xml><?xml version="1.0" encoding="utf-8"?>
<comments xmlns="http://schemas.openxmlformats.org/spreadsheetml/2006/main">
  <authors>
    <author>Perry</author>
  </authors>
  <commentList>
    <comment ref="F17" authorId="0">
      <text>
        <r>
          <rPr>
            <b/>
            <sz val="10"/>
            <color indexed="10"/>
            <rFont val="Tahoma"/>
            <family val="2"/>
          </rPr>
          <t>This figure should not change after the Form 4 as submittied</t>
        </r>
      </text>
    </comment>
    <comment ref="G17" authorId="0">
      <text>
        <r>
          <rPr>
            <b/>
            <sz val="10"/>
            <color indexed="10"/>
            <rFont val="Tahoma"/>
            <family val="2"/>
          </rPr>
          <t>Report cherries sold to another handler as a positive number.
Report cherries received from another handler as a negative number
FILL OUT LOWER SECTION OF THIS FORM!</t>
        </r>
      </text>
    </comment>
    <comment ref="H17" authorId="0">
      <text>
        <r>
          <rPr>
            <b/>
            <sz val="10"/>
            <color indexed="10"/>
            <rFont val="Tahoma"/>
            <family val="2"/>
          </rPr>
          <t>Report product used to make another product as a negative number.
Report products manufactured from another product as a positive number.
FILL OUT LOWER PORTION OF THIS FORM!</t>
        </r>
      </text>
    </comment>
    <comment ref="K17" authorId="0">
      <text>
        <r>
          <rPr>
            <b/>
            <sz val="10"/>
            <color indexed="10"/>
            <rFont val="Tahoma"/>
            <family val="2"/>
          </rPr>
          <t>June sales will be calculated by placing the ending inventory in the next column.</t>
        </r>
        <r>
          <rPr>
            <sz val="8"/>
            <rFont val="Tahoma"/>
            <family val="2"/>
          </rPr>
          <t xml:space="preserve">
</t>
        </r>
      </text>
    </comment>
    <comment ref="E17" authorId="0">
      <text>
        <r>
          <rPr>
            <b/>
            <sz val="10"/>
            <color indexed="10"/>
            <rFont val="Tahoma"/>
            <family val="2"/>
          </rPr>
          <t>These figures should match the carry out units from the previous year.</t>
        </r>
        <r>
          <rPr>
            <b/>
            <sz val="8"/>
            <rFont val="Tahoma"/>
            <family val="2"/>
          </rPr>
          <t xml:space="preserve">
</t>
        </r>
      </text>
    </comment>
  </commentList>
</comments>
</file>

<file path=xl/comments5.xml><?xml version="1.0" encoding="utf-8"?>
<comments xmlns="http://schemas.openxmlformats.org/spreadsheetml/2006/main">
  <authors>
    <author>Perry</author>
  </authors>
  <commentList>
    <comment ref="F17" authorId="0">
      <text>
        <r>
          <rPr>
            <b/>
            <sz val="10"/>
            <color indexed="10"/>
            <rFont val="Tahoma"/>
            <family val="2"/>
          </rPr>
          <t>This figure should not change after the Form 4 as submittied</t>
        </r>
      </text>
    </comment>
    <comment ref="G17" authorId="0">
      <text>
        <r>
          <rPr>
            <b/>
            <sz val="10"/>
            <color indexed="10"/>
            <rFont val="Tahoma"/>
            <family val="2"/>
          </rPr>
          <t>Report cherries sold to another handler as a positive number.
Report cherries received from another handler as a negative number
FILL OUT LOWER SECTION OF THIS FORM!</t>
        </r>
      </text>
    </comment>
    <comment ref="E17" authorId="0">
      <text>
        <r>
          <rPr>
            <b/>
            <sz val="10"/>
            <color indexed="10"/>
            <rFont val="Tahoma"/>
            <family val="2"/>
          </rPr>
          <t>These figures should match the carry out units from the previous year.</t>
        </r>
        <r>
          <rPr>
            <b/>
            <sz val="8"/>
            <rFont val="Tahoma"/>
            <family val="2"/>
          </rPr>
          <t xml:space="preserve">
</t>
        </r>
      </text>
    </comment>
    <comment ref="H17" authorId="0">
      <text>
        <r>
          <rPr>
            <b/>
            <sz val="10"/>
            <color indexed="10"/>
            <rFont val="Tahoma"/>
            <family val="2"/>
          </rPr>
          <t>Report product used to make another product as a negative number.
Report products manufactured from another product as a positive number.
FILL OUT LOWER PORTION OF THIS FORM!</t>
        </r>
      </text>
    </comment>
  </commentList>
</comments>
</file>

<file path=xl/sharedStrings.xml><?xml version="1.0" encoding="utf-8"?>
<sst xmlns="http://schemas.openxmlformats.org/spreadsheetml/2006/main" count="552" uniqueCount="144">
  <si>
    <t>30#</t>
  </si>
  <si>
    <t>40#</t>
  </si>
  <si>
    <t>UNITS</t>
  </si>
  <si>
    <t>DRIED</t>
  </si>
  <si>
    <t>Pounds</t>
  </si>
  <si>
    <t>Gallons</t>
  </si>
  <si>
    <t>TOTALS</t>
  </si>
  <si>
    <t xml:space="preserve"> </t>
  </si>
  <si>
    <t>CIAB</t>
  </si>
  <si>
    <t>FORM #3</t>
  </si>
  <si>
    <t>SALES/INVENTORY REPORT</t>
  </si>
  <si>
    <t>OMB #0581-0177</t>
  </si>
  <si>
    <t>Cherry Industry Administration Board</t>
  </si>
  <si>
    <t>517/669-1070  Fax:  517/669-1260</t>
  </si>
  <si>
    <t>Handler:</t>
  </si>
  <si>
    <t>Address:</t>
  </si>
  <si>
    <t>City ST Zip</t>
  </si>
  <si>
    <t>Tel No:</t>
  </si>
  <si>
    <t xml:space="preserve">Handler ID #:  </t>
  </si>
  <si>
    <t>Nov</t>
  </si>
  <si>
    <t>Feb</t>
  </si>
  <si>
    <t>May</t>
  </si>
  <si>
    <t xml:space="preserve">June </t>
  </si>
  <si>
    <t>1.</t>
  </si>
  <si>
    <t>Indicate the amount and the source company for cherry products purchased from other Handlers.</t>
  </si>
  <si>
    <t>2.</t>
  </si>
  <si>
    <t>Indicate the amount of cherry products transferred, if any, and the Handler to which they were sent.</t>
  </si>
  <si>
    <t>The undersigned hereby certifies to the CIAB and the Secretary of Agriculture, USDA, that this is a true and correct</t>
  </si>
  <si>
    <t>statement of the sales activity of this Handler for the relevant period.</t>
  </si>
  <si>
    <t>By:</t>
  </si>
  <si>
    <t>Title:</t>
  </si>
  <si>
    <t>Date:</t>
  </si>
  <si>
    <t>JUICE</t>
  </si>
  <si>
    <t xml:space="preserve">  Concentrate (68° Brix)</t>
  </si>
  <si>
    <t xml:space="preserve">  Concentrate (0, 68° Brix)</t>
  </si>
  <si>
    <t xml:space="preserve">  Juice Stock (0 RPE)</t>
  </si>
  <si>
    <t xml:space="preserve">  Single Strength</t>
  </si>
  <si>
    <t>PLEASE POST ALL ENTRIES IN UNITS</t>
  </si>
  <si>
    <t>Period End</t>
  </si>
  <si>
    <t>Due</t>
  </si>
  <si>
    <t>(Mark Period)</t>
  </si>
  <si>
    <t>UTILIZATION
WITHIN INDUSTRY</t>
  </si>
  <si>
    <t>FOR MAY REPORT ONLY</t>
  </si>
  <si>
    <t>JUNE
SALES
(Est.)</t>
  </si>
  <si>
    <t>INV.
EOY
(Est.)</t>
  </si>
  <si>
    <t>PACKED</t>
  </si>
  <si>
    <t>SALES
OUTSIDE OF
THE INDUSTRY</t>
  </si>
  <si>
    <t>ENDING
INVENT.</t>
  </si>
  <si>
    <t>INVENT
B.O.Y.</t>
  </si>
  <si>
    <t>WATERPACK</t>
  </si>
  <si>
    <t>6 / #10</t>
  </si>
  <si>
    <t>24 / #300</t>
  </si>
  <si>
    <t>Other (describe)</t>
  </si>
  <si>
    <t>PIFILL</t>
  </si>
  <si>
    <t>12 / # 2</t>
  </si>
  <si>
    <t>Concentrated (30 Brix)</t>
  </si>
  <si>
    <t>Single strength</t>
  </si>
  <si>
    <t>Form</t>
  </si>
  <si>
    <t>Type</t>
  </si>
  <si>
    <t># Units</t>
  </si>
  <si>
    <t>FROM</t>
  </si>
  <si>
    <t>INTO</t>
  </si>
  <si>
    <t>Source Product</t>
  </si>
  <si>
    <t>End Product</t>
  </si>
  <si>
    <t>INFORMATION REGARDING TRANSFERS and REPACKS</t>
  </si>
  <si>
    <t>Selling
Handler</t>
  </si>
  <si>
    <t>Receiving
Handler</t>
  </si>
  <si>
    <t>Crop Year</t>
  </si>
  <si>
    <t>Requires data input from handler</t>
  </si>
  <si>
    <t>Posting of information</t>
  </si>
  <si>
    <t>Note that the cells in the Form 3's with these colors:</t>
  </si>
  <si>
    <t>November</t>
  </si>
  <si>
    <t>Inventory of each item held at the beginning of the crop year</t>
  </si>
  <si>
    <t>Packed production of each item packed during harvest.</t>
  </si>
  <si>
    <t>4 A</t>
  </si>
  <si>
    <t>4 B</t>
  </si>
  <si>
    <t>4 C</t>
  </si>
  <si>
    <t>Ending inventory</t>
  </si>
  <si>
    <t>Input your ending inventory for each item.</t>
  </si>
  <si>
    <t>Interhandler transfers</t>
  </si>
  <si>
    <t>Packed, November only</t>
  </si>
  <si>
    <t>5</t>
  </si>
  <si>
    <t>Other information</t>
  </si>
  <si>
    <t>All Reports</t>
  </si>
  <si>
    <t>Sales</t>
  </si>
  <si>
    <t>Post your ending inventory for an item at the conclusion of the reporting period..</t>
  </si>
  <si>
    <t>General information</t>
  </si>
  <si>
    <t>May Report</t>
  </si>
  <si>
    <t>Estimated inventory at end of year</t>
  </si>
  <si>
    <t>INFORMATION REGARDING the FORM 3 SALES REPORTS</t>
  </si>
  <si>
    <t>Should calculate automatically if restriction if the other data is present.</t>
  </si>
  <si>
    <t>Repacks</t>
  </si>
  <si>
    <t>Printing</t>
  </si>
  <si>
    <t>To print a report, be in the spreadsheet and File, Print, OK.</t>
  </si>
  <si>
    <t>You can change a line's desription if you do not need a particular item.</t>
  </si>
  <si>
    <t>Example:  "Drying Stock, IQF" could be used for "Drying Stock, 9+1", if desired</t>
  </si>
  <si>
    <t>4 D</t>
  </si>
  <si>
    <r>
      <t xml:space="preserve">Follow instructions in the next section entitled </t>
    </r>
    <r>
      <rPr>
        <b/>
        <sz val="12"/>
        <rFont val="Times New Roman"/>
        <family val="1"/>
      </rPr>
      <t>All Reports</t>
    </r>
  </si>
  <si>
    <t>Save to your hard drive</t>
  </si>
  <si>
    <t>USE OF SPREADSHEET</t>
  </si>
  <si>
    <t>Reports are due the 10th day of the month following each reporting period.  Please place a check mark in the appropriate month</t>
  </si>
  <si>
    <t>PO Box 388,  DeWitt, MI  48820-0388</t>
  </si>
  <si>
    <t>PUREE</t>
  </si>
  <si>
    <t>Other (describe</t>
  </si>
  <si>
    <t>Handler name, address and CIAB identifying number [H____].</t>
  </si>
  <si>
    <t>This amount should agree with your Form 4 entries and should not change.</t>
  </si>
  <si>
    <r>
      <t xml:space="preserve">The packed volume </t>
    </r>
    <r>
      <rPr>
        <b/>
        <sz val="12"/>
        <rFont val="Times New Roman"/>
        <family val="1"/>
      </rPr>
      <t>should not change</t>
    </r>
    <r>
      <rPr>
        <sz val="12"/>
        <rFont val="Times New Roman"/>
        <family val="1"/>
      </rPr>
      <t xml:space="preserve"> on subsequent reports.</t>
    </r>
  </si>
  <si>
    <t>Input data for the reporting period.</t>
  </si>
  <si>
    <t>July   10</t>
  </si>
  <si>
    <t>June  10</t>
  </si>
  <si>
    <t>Mar.  10</t>
  </si>
  <si>
    <t>Dec.   10</t>
  </si>
  <si>
    <t>Dec.  10</t>
  </si>
  <si>
    <t>Mar.   10</t>
  </si>
  <si>
    <t>July    10</t>
  </si>
  <si>
    <t>Variants of Sugar Pack</t>
  </si>
  <si>
    <t>5+1  1.</t>
  </si>
  <si>
    <t>IQF  1.</t>
  </si>
  <si>
    <t>DRYING STOCK</t>
  </si>
  <si>
    <t>OTHER</t>
  </si>
  <si>
    <r>
      <t xml:space="preserve">IH TRANS.
</t>
    </r>
    <r>
      <rPr>
        <b/>
        <sz val="8"/>
        <rFont val="Times New Roman"/>
        <family val="1"/>
      </rPr>
      <t>+ / -</t>
    </r>
  </si>
  <si>
    <r>
      <t xml:space="preserve">REPACKS
</t>
    </r>
    <r>
      <rPr>
        <b/>
        <sz val="8"/>
        <rFont val="Times New Roman"/>
        <family val="1"/>
      </rPr>
      <t>+ / -</t>
    </r>
  </si>
  <si>
    <t>3.</t>
  </si>
  <si>
    <t xml:space="preserve">  Juice Stock</t>
  </si>
  <si>
    <t>______________</t>
  </si>
  <si>
    <r>
      <t>OTHER</t>
    </r>
    <r>
      <rPr>
        <sz val="12"/>
        <rFont val="Times New Roman"/>
        <family val="1"/>
      </rPr>
      <t xml:space="preserve"> (Describe)  </t>
    </r>
  </si>
  <si>
    <t>A</t>
  </si>
  <si>
    <t>B</t>
  </si>
  <si>
    <t>C</t>
  </si>
  <si>
    <t>D</t>
  </si>
  <si>
    <t>E</t>
  </si>
  <si>
    <t>F</t>
  </si>
  <si>
    <t>H</t>
  </si>
  <si>
    <t>I</t>
  </si>
  <si>
    <t>J</t>
  </si>
  <si>
    <t>K</t>
  </si>
  <si>
    <t>If you insert lines in the November report:</t>
  </si>
  <si>
    <t xml:space="preserve">        Copy the formulas in the sales columns into the newly inserted lines.</t>
  </si>
  <si>
    <t xml:space="preserve">        Insert a similar number of lines in the the worksheets for Feb., May and</t>
  </si>
  <si>
    <t xml:space="preserve">        these reports to the newly inserted lines.</t>
  </si>
  <si>
    <t>You can insert additional lines in the spreadsheet if you need to detail packed items.</t>
  </si>
  <si>
    <t xml:space="preserve">        June and then copy the information and formulas from exising cells or lines in </t>
  </si>
  <si>
    <r>
      <t xml:space="preserve">FROZEN </t>
    </r>
    <r>
      <rPr>
        <sz val="12"/>
        <rFont val="Times New Roman"/>
        <family val="1"/>
      </rPr>
      <t>(General Use)</t>
    </r>
  </si>
  <si>
    <t>Attach as e-mail to CIAB sent to weber@ciab.comcastbiz.net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</si>
</sst>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409]dddd\,\ mmmm\ dd\,\ yyyy"/>
    <numFmt numFmtId="168" formatCode="[$-409]d\-mmm\-yy;@"/>
    <numFmt numFmtId="169" formatCode="_(* #,##0.0000_);_(* \(#,##0.0000\);_(* &quot;-&quot;??_);_(@_)"/>
    <numFmt numFmtId="170" formatCode="_(* #,##0.000000_);_(* \(#,##0.000000\);_(* &quot;-&quot;??_);_(@_)"/>
    <numFmt numFmtId="171" formatCode="[$-409]mmm\-yy;@"/>
    <numFmt numFmtId="172" formatCode="[$-409]d\-mmm;@"/>
    <numFmt numFmtId="173" formatCode="&quot;Yes&quot;;&quot;Yes&quot;;&quot;No&quot;"/>
    <numFmt numFmtId="174" formatCode="&quot;True&quot;;&quot;True&quot;;&quot;False&quot;"/>
    <numFmt numFmtId="175" formatCode="&quot;On&quot;;&quot;On&quot;;&quot;Off&quot;"/>
    <numFmt numFmtId="176" formatCode="[$€-2]\ #,##0.00_);[Red]\([$€-2]\ #,##0.00\)"/>
  </numFmts>
  <fonts count="58">
    <font>
      <sz val="10"/>
      <name val="Arial"/>
      <family val="0"/>
    </font>
    <font>
      <sz val="8"/>
      <name val="Tahoma"/>
      <family val="2"/>
    </font>
    <font>
      <sz val="10"/>
      <name val="Times New Roman"/>
      <family val="1"/>
    </font>
    <font>
      <b/>
      <sz val="16"/>
      <name val="Times New Roman"/>
      <family val="1"/>
    </font>
    <font>
      <sz val="8"/>
      <name val="Times New Roman"/>
      <family val="1"/>
    </font>
    <font>
      <sz val="12"/>
      <name val="Times New Roman"/>
      <family val="1"/>
    </font>
    <font>
      <i/>
      <sz val="8"/>
      <name val="Times New Roman"/>
      <family val="1"/>
    </font>
    <font>
      <b/>
      <sz val="12"/>
      <name val="Times New Roman"/>
      <family val="1"/>
    </font>
    <font>
      <b/>
      <sz val="10"/>
      <name val="Times New Roman"/>
      <family val="1"/>
    </font>
    <font>
      <b/>
      <sz val="8"/>
      <name val="Times New Roman"/>
      <family val="1"/>
    </font>
    <font>
      <b/>
      <sz val="10"/>
      <color indexed="10"/>
      <name val="Tahoma"/>
      <family val="2"/>
    </font>
    <font>
      <sz val="8"/>
      <name val="Arial"/>
      <family val="2"/>
    </font>
    <font>
      <sz val="12"/>
      <color indexed="10"/>
      <name val="Times New Roman"/>
      <family val="1"/>
    </font>
    <font>
      <b/>
      <u val="single"/>
      <sz val="12"/>
      <name val="Times New Roman"/>
      <family val="1"/>
    </font>
    <font>
      <b/>
      <sz val="14"/>
      <name val="Times New Roman"/>
      <family val="1"/>
    </font>
    <font>
      <b/>
      <sz val="8"/>
      <name val="Tahoma"/>
      <family val="2"/>
    </font>
    <font>
      <sz val="14"/>
      <name val="Times New Roman"/>
      <family val="1"/>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sz val="12"/>
      <color indexed="8"/>
      <name val="Times New Roman"/>
      <family val="0"/>
    </font>
    <font>
      <b/>
      <sz val="12"/>
      <color indexed="8"/>
      <name val="Times New Roman"/>
      <family val="0"/>
    </font>
    <font>
      <sz val="10"/>
      <color indexed="8"/>
      <name val="Arial"/>
      <family val="0"/>
    </font>
    <font>
      <b/>
      <sz val="10"/>
      <color indexed="8"/>
      <name val="Times New Roman"/>
      <family val="0"/>
    </font>
    <font>
      <sz val="10"/>
      <color indexed="8"/>
      <name val="Times New Roman"/>
      <family val="0"/>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11"/>
      <color rgb="FF000000"/>
      <name val="Times New Roman"/>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dotted"/>
      <right style="dotted"/>
      <top>
        <color indexed="63"/>
      </top>
      <bottom style="thin"/>
    </border>
    <border>
      <left style="dotted"/>
      <right style="dotted"/>
      <top style="thin"/>
      <bottom style="thin"/>
    </border>
    <border>
      <left style="dotted"/>
      <right>
        <color indexed="63"/>
      </right>
      <top>
        <color indexed="63"/>
      </top>
      <bottom style="thin"/>
    </border>
    <border>
      <left style="dotted"/>
      <right>
        <color indexed="63"/>
      </right>
      <top style="thin"/>
      <bottom style="thin"/>
    </border>
    <border>
      <left>
        <color indexed="63"/>
      </left>
      <right style="dotted"/>
      <top>
        <color indexed="63"/>
      </top>
      <bottom style="thin"/>
    </border>
    <border>
      <left>
        <color indexed="63"/>
      </left>
      <right style="dotted"/>
      <top style="thin"/>
      <bottom style="thin"/>
    </border>
    <border>
      <left style="dotted"/>
      <right style="dotted"/>
      <top>
        <color indexed="63"/>
      </top>
      <bottom>
        <color indexed="63"/>
      </bottom>
    </border>
    <border>
      <left style="dotted"/>
      <right style="double"/>
      <top>
        <color indexed="63"/>
      </top>
      <bottom style="thin"/>
    </border>
    <border>
      <left>
        <color indexed="63"/>
      </left>
      <right style="medium"/>
      <top style="thin"/>
      <bottom>
        <color indexed="63"/>
      </bottom>
    </border>
    <border>
      <left style="dotted"/>
      <right style="double"/>
      <top style="thin"/>
      <bottom style="thin"/>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style="thin"/>
    </border>
    <border>
      <left style="dotted"/>
      <right style="dotted"/>
      <top style="thin"/>
      <bottom style="medium"/>
    </border>
    <border>
      <left style="dotted"/>
      <right style="double"/>
      <top style="thin"/>
      <bottom style="medium"/>
    </border>
    <border>
      <left>
        <color indexed="63"/>
      </left>
      <right style="dotted"/>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style="dotted"/>
      <top style="thin"/>
      <bottom style="medium"/>
    </border>
    <border>
      <left>
        <color indexed="63"/>
      </left>
      <right>
        <color indexed="63"/>
      </right>
      <top style="thin"/>
      <bottom style="medium"/>
    </border>
    <border>
      <left style="thin"/>
      <right>
        <color indexed="63"/>
      </right>
      <top>
        <color indexed="63"/>
      </top>
      <bottom style="medium"/>
    </border>
    <border>
      <left style="dotted"/>
      <right style="dotted"/>
      <top>
        <color indexed="63"/>
      </top>
      <bottom style="medium"/>
    </border>
    <border>
      <left style="thin"/>
      <right>
        <color indexed="63"/>
      </right>
      <top style="medium"/>
      <bottom style="medium"/>
    </border>
    <border>
      <left style="dotted"/>
      <right style="dotted"/>
      <top style="medium"/>
      <bottom style="medium"/>
    </border>
    <border>
      <left style="dotted"/>
      <right style="double"/>
      <top style="medium"/>
      <bottom style="medium"/>
    </border>
    <border>
      <left>
        <color indexed="63"/>
      </left>
      <right style="dotted"/>
      <top style="medium"/>
      <bottom style="medium"/>
    </border>
    <border>
      <left>
        <color indexed="63"/>
      </left>
      <right>
        <color indexed="63"/>
      </right>
      <top style="medium"/>
      <bottom style="medium"/>
    </border>
    <border>
      <left>
        <color indexed="63"/>
      </left>
      <right style="thin"/>
      <top style="medium"/>
      <bottom style="medium"/>
    </border>
    <border>
      <left style="dotted"/>
      <right style="double"/>
      <top>
        <color indexed="63"/>
      </top>
      <bottom style="medium"/>
    </border>
    <border>
      <left style="thin"/>
      <right>
        <color indexed="63"/>
      </right>
      <top style="medium"/>
      <bottom>
        <color indexed="63"/>
      </bottom>
    </border>
    <border>
      <left style="double"/>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66">
    <xf numFmtId="0" fontId="0" fillId="0" borderId="0" xfId="0" applyAlignment="1">
      <alignment/>
    </xf>
    <xf numFmtId="0" fontId="2" fillId="0" borderId="0" xfId="0" applyFont="1" applyAlignment="1">
      <alignment/>
    </xf>
    <xf numFmtId="0" fontId="3" fillId="0" borderId="0" xfId="0" applyFont="1" applyAlignment="1">
      <alignment horizontal="center"/>
    </xf>
    <xf numFmtId="166" fontId="2" fillId="0" borderId="0" xfId="42" applyNumberFormat="1" applyFont="1" applyAlignment="1">
      <alignment/>
    </xf>
    <xf numFmtId="0" fontId="5" fillId="0" borderId="0" xfId="0" applyFont="1" applyAlignment="1">
      <alignment horizontal="center"/>
    </xf>
    <xf numFmtId="0" fontId="2" fillId="0" borderId="0" xfId="0" applyFont="1" applyAlignment="1">
      <alignment horizontal="center"/>
    </xf>
    <xf numFmtId="0" fontId="5" fillId="0" borderId="10" xfId="0" applyFont="1" applyBorder="1" applyAlignment="1">
      <alignment/>
    </xf>
    <xf numFmtId="166" fontId="2" fillId="0" borderId="0" xfId="42" applyNumberFormat="1" applyFont="1" applyBorder="1" applyAlignment="1">
      <alignment/>
    </xf>
    <xf numFmtId="166" fontId="2" fillId="0" borderId="10" xfId="42" applyNumberFormat="1" applyFont="1" applyBorder="1" applyAlignment="1">
      <alignment/>
    </xf>
    <xf numFmtId="166" fontId="2" fillId="0" borderId="11" xfId="42" applyNumberFormat="1" applyFont="1" applyBorder="1" applyAlignment="1">
      <alignment/>
    </xf>
    <xf numFmtId="166" fontId="2" fillId="0" borderId="0" xfId="0" applyNumberFormat="1" applyFont="1" applyAlignment="1">
      <alignment/>
    </xf>
    <xf numFmtId="0" fontId="4" fillId="0" borderId="0" xfId="0" applyFont="1" applyAlignment="1">
      <alignment/>
    </xf>
    <xf numFmtId="166" fontId="6" fillId="0" borderId="0" xfId="42" applyNumberFormat="1" applyFont="1" applyAlignment="1">
      <alignment horizontal="center"/>
    </xf>
    <xf numFmtId="166" fontId="6" fillId="0" borderId="0" xfId="42" applyNumberFormat="1" applyFont="1" applyAlignment="1">
      <alignment/>
    </xf>
    <xf numFmtId="166" fontId="6" fillId="0" borderId="0" xfId="0" applyNumberFormat="1" applyFont="1" applyAlignment="1">
      <alignment/>
    </xf>
    <xf numFmtId="166" fontId="4" fillId="0" borderId="0" xfId="42" applyNumberFormat="1" applyFont="1" applyAlignment="1">
      <alignment/>
    </xf>
    <xf numFmtId="0" fontId="9" fillId="0" borderId="0" xfId="0" applyFont="1" applyAlignment="1">
      <alignment/>
    </xf>
    <xf numFmtId="0" fontId="8" fillId="0" borderId="0" xfId="0" applyFont="1" applyAlignment="1">
      <alignment/>
    </xf>
    <xf numFmtId="168" fontId="2" fillId="0" borderId="11" xfId="42" applyNumberFormat="1" applyFont="1" applyBorder="1" applyAlignment="1">
      <alignment horizontal="left"/>
    </xf>
    <xf numFmtId="0" fontId="8" fillId="0" borderId="10" xfId="0" applyFont="1" applyFill="1" applyBorder="1" applyAlignment="1">
      <alignment horizontal="center" wrapText="1"/>
    </xf>
    <xf numFmtId="0" fontId="8" fillId="0" borderId="0" xfId="0" applyFont="1" applyFill="1" applyBorder="1" applyAlignment="1">
      <alignment horizontal="center" wrapText="1"/>
    </xf>
    <xf numFmtId="0" fontId="2" fillId="0" borderId="12" xfId="0" applyFont="1" applyBorder="1" applyAlignment="1">
      <alignment/>
    </xf>
    <xf numFmtId="0" fontId="2" fillId="0" borderId="13" xfId="0" applyFont="1" applyBorder="1" applyAlignment="1">
      <alignment/>
    </xf>
    <xf numFmtId="0" fontId="8" fillId="0" borderId="14" xfId="0" applyFont="1" applyFill="1" applyBorder="1" applyAlignment="1">
      <alignment horizontal="center" wrapText="1"/>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Fill="1" applyBorder="1" applyAlignment="1">
      <alignment horizontal="left" wrapText="1"/>
    </xf>
    <xf numFmtId="0" fontId="8" fillId="0" borderId="18" xfId="0" applyFont="1" applyFill="1" applyBorder="1" applyAlignment="1">
      <alignment horizontal="center" wrapText="1"/>
    </xf>
    <xf numFmtId="0" fontId="8" fillId="0" borderId="19" xfId="0" applyFont="1" applyFill="1" applyBorder="1" applyAlignment="1">
      <alignment horizontal="center" wrapText="1"/>
    </xf>
    <xf numFmtId="166" fontId="2" fillId="0" borderId="18" xfId="42" applyNumberFormat="1" applyFont="1" applyBorder="1" applyAlignment="1">
      <alignment/>
    </xf>
    <xf numFmtId="166" fontId="2" fillId="0" borderId="20" xfId="42" applyNumberFormat="1" applyFont="1" applyBorder="1" applyAlignment="1">
      <alignment/>
    </xf>
    <xf numFmtId="166" fontId="2" fillId="0" borderId="21" xfId="42" applyNumberFormat="1" applyFont="1" applyBorder="1" applyAlignment="1">
      <alignment/>
    </xf>
    <xf numFmtId="166" fontId="2" fillId="0" borderId="21" xfId="42" applyNumberFormat="1" applyFont="1" applyFill="1" applyBorder="1" applyAlignment="1">
      <alignment/>
    </xf>
    <xf numFmtId="166" fontId="8" fillId="0" borderId="22" xfId="42" applyNumberFormat="1" applyFont="1" applyBorder="1" applyAlignment="1">
      <alignment/>
    </xf>
    <xf numFmtId="0" fontId="8" fillId="0" borderId="23" xfId="0" applyFont="1" applyBorder="1" applyAlignment="1">
      <alignment/>
    </xf>
    <xf numFmtId="166" fontId="8" fillId="0" borderId="24" xfId="42" applyNumberFormat="1" applyFont="1" applyBorder="1" applyAlignment="1">
      <alignment/>
    </xf>
    <xf numFmtId="0" fontId="5" fillId="0" borderId="0" xfId="0" applyFont="1" applyAlignment="1">
      <alignment/>
    </xf>
    <xf numFmtId="0" fontId="5" fillId="0" borderId="12" xfId="0" applyFont="1" applyBorder="1" applyAlignment="1">
      <alignment/>
    </xf>
    <xf numFmtId="0" fontId="5" fillId="0" borderId="13" xfId="0" applyFont="1" applyBorder="1" applyAlignment="1">
      <alignment/>
    </xf>
    <xf numFmtId="0" fontId="5" fillId="0" borderId="25" xfId="0" applyFont="1" applyBorder="1" applyAlignment="1">
      <alignment/>
    </xf>
    <xf numFmtId="0" fontId="5" fillId="0" borderId="0" xfId="0" applyFont="1" applyBorder="1" applyAlignment="1">
      <alignment/>
    </xf>
    <xf numFmtId="0" fontId="7" fillId="0" borderId="13" xfId="0" applyFont="1" applyBorder="1" applyAlignment="1">
      <alignment horizontal="center"/>
    </xf>
    <xf numFmtId="0" fontId="7" fillId="0" borderId="26" xfId="0" applyFont="1" applyBorder="1" applyAlignment="1">
      <alignment horizontal="center"/>
    </xf>
    <xf numFmtId="0" fontId="5" fillId="0" borderId="25" xfId="0" applyFont="1" applyBorder="1" applyAlignment="1">
      <alignment horizontal="right" indent="1"/>
    </xf>
    <xf numFmtId="0" fontId="5" fillId="0" borderId="17" xfId="0" applyFont="1" applyBorder="1" applyAlignment="1">
      <alignment horizontal="right" indent="1"/>
    </xf>
    <xf numFmtId="0" fontId="7" fillId="0" borderId="13" xfId="0" applyFont="1" applyBorder="1" applyAlignment="1">
      <alignment horizontal="center" wrapText="1"/>
    </xf>
    <xf numFmtId="0" fontId="7" fillId="0" borderId="0" xfId="0" applyFont="1" applyBorder="1" applyAlignment="1">
      <alignment horizontal="center"/>
    </xf>
    <xf numFmtId="0" fontId="7" fillId="0" borderId="21" xfId="0" applyFont="1" applyBorder="1" applyAlignment="1">
      <alignment horizontal="center"/>
    </xf>
    <xf numFmtId="0" fontId="2" fillId="0" borderId="26" xfId="0" applyFont="1" applyBorder="1" applyAlignment="1">
      <alignment/>
    </xf>
    <xf numFmtId="0" fontId="2" fillId="0" borderId="21" xfId="0" applyFont="1" applyBorder="1" applyAlignment="1">
      <alignment/>
    </xf>
    <xf numFmtId="0" fontId="5" fillId="0" borderId="17" xfId="0" applyFont="1" applyBorder="1" applyAlignment="1">
      <alignment/>
    </xf>
    <xf numFmtId="0" fontId="2" fillId="0" borderId="18" xfId="0" applyFont="1" applyBorder="1" applyAlignment="1">
      <alignment/>
    </xf>
    <xf numFmtId="0" fontId="7" fillId="33" borderId="0" xfId="0" applyFont="1" applyFill="1" applyBorder="1" applyAlignment="1">
      <alignment horizontal="center"/>
    </xf>
    <xf numFmtId="0" fontId="5" fillId="33" borderId="0" xfId="0" applyFont="1" applyFill="1" applyBorder="1" applyAlignment="1">
      <alignment/>
    </xf>
    <xf numFmtId="0" fontId="5" fillId="33" borderId="10" xfId="0" applyFont="1" applyFill="1" applyBorder="1" applyAlignment="1">
      <alignment/>
    </xf>
    <xf numFmtId="166" fontId="2" fillId="34" borderId="0" xfId="42" applyNumberFormat="1" applyFont="1" applyFill="1" applyAlignment="1">
      <alignment/>
    </xf>
    <xf numFmtId="0" fontId="5" fillId="34" borderId="10" xfId="0" applyFont="1" applyFill="1" applyBorder="1" applyAlignment="1">
      <alignment/>
    </xf>
    <xf numFmtId="0" fontId="5" fillId="34" borderId="27" xfId="0" applyFont="1" applyFill="1" applyBorder="1" applyAlignment="1">
      <alignment/>
    </xf>
    <xf numFmtId="0" fontId="5" fillId="34" borderId="18" xfId="0" applyFont="1" applyFill="1" applyBorder="1" applyAlignment="1">
      <alignment/>
    </xf>
    <xf numFmtId="0" fontId="5" fillId="34" borderId="11" xfId="0" applyFont="1" applyFill="1" applyBorder="1" applyAlignment="1">
      <alignment/>
    </xf>
    <xf numFmtId="166" fontId="5" fillId="34" borderId="28" xfId="42" applyNumberFormat="1" applyFont="1" applyFill="1" applyBorder="1" applyAlignment="1">
      <alignment horizontal="center"/>
    </xf>
    <xf numFmtId="0" fontId="5" fillId="34" borderId="28" xfId="0" applyFont="1" applyFill="1" applyBorder="1" applyAlignment="1">
      <alignment/>
    </xf>
    <xf numFmtId="0" fontId="5" fillId="34" borderId="20" xfId="0" applyFont="1" applyFill="1" applyBorder="1" applyAlignment="1">
      <alignment/>
    </xf>
    <xf numFmtId="0" fontId="5" fillId="34" borderId="29" xfId="0" applyFont="1" applyFill="1" applyBorder="1" applyAlignment="1">
      <alignment/>
    </xf>
    <xf numFmtId="0" fontId="5" fillId="34" borderId="30" xfId="0" applyFont="1" applyFill="1" applyBorder="1" applyAlignment="1">
      <alignment/>
    </xf>
    <xf numFmtId="0" fontId="5" fillId="34" borderId="31" xfId="0" applyFont="1" applyFill="1" applyBorder="1" applyAlignment="1">
      <alignment/>
    </xf>
    <xf numFmtId="0" fontId="5" fillId="34" borderId="32" xfId="0" applyFont="1" applyFill="1" applyBorder="1" applyAlignment="1">
      <alignment/>
    </xf>
    <xf numFmtId="166" fontId="5" fillId="34" borderId="27" xfId="42" applyNumberFormat="1" applyFont="1" applyFill="1" applyBorder="1" applyAlignment="1">
      <alignment horizontal="center"/>
    </xf>
    <xf numFmtId="166" fontId="5" fillId="34" borderId="27" xfId="42" applyNumberFormat="1" applyFont="1" applyFill="1" applyBorder="1" applyAlignment="1">
      <alignment/>
    </xf>
    <xf numFmtId="166" fontId="5" fillId="35" borderId="27" xfId="42" applyNumberFormat="1" applyFont="1" applyFill="1" applyBorder="1" applyAlignment="1">
      <alignment horizontal="right"/>
    </xf>
    <xf numFmtId="166" fontId="5" fillId="34" borderId="28" xfId="42" applyNumberFormat="1" applyFont="1" applyFill="1" applyBorder="1" applyAlignment="1">
      <alignment/>
    </xf>
    <xf numFmtId="166" fontId="5" fillId="0" borderId="0" xfId="42" applyNumberFormat="1" applyFont="1" applyBorder="1" applyAlignment="1">
      <alignment horizontal="center"/>
    </xf>
    <xf numFmtId="166" fontId="5" fillId="0" borderId="0" xfId="42" applyNumberFormat="1" applyFont="1" applyBorder="1" applyAlignment="1">
      <alignment/>
    </xf>
    <xf numFmtId="0" fontId="5" fillId="0" borderId="33" xfId="42" applyNumberFormat="1" applyFont="1" applyBorder="1" applyAlignment="1">
      <alignment horizontal="center"/>
    </xf>
    <xf numFmtId="166" fontId="5" fillId="34" borderId="34" xfId="42" applyNumberFormat="1" applyFont="1" applyFill="1" applyBorder="1" applyAlignment="1">
      <alignment/>
    </xf>
    <xf numFmtId="169" fontId="5" fillId="0" borderId="0" xfId="42" applyNumberFormat="1" applyFont="1" applyBorder="1" applyAlignment="1">
      <alignment horizontal="center"/>
    </xf>
    <xf numFmtId="170" fontId="5" fillId="0" borderId="0" xfId="42" applyNumberFormat="1" applyFont="1" applyBorder="1" applyAlignment="1">
      <alignment horizontal="center"/>
    </xf>
    <xf numFmtId="166" fontId="5" fillId="35" borderId="10" xfId="0" applyNumberFormat="1" applyFont="1" applyFill="1" applyBorder="1" applyAlignment="1">
      <alignment horizontal="center"/>
    </xf>
    <xf numFmtId="166" fontId="5" fillId="35" borderId="10" xfId="42" applyNumberFormat="1" applyFont="1" applyFill="1" applyBorder="1" applyAlignment="1">
      <alignment horizontal="center"/>
    </xf>
    <xf numFmtId="166" fontId="5" fillId="35" borderId="27" xfId="42" applyNumberFormat="1" applyFont="1" applyFill="1" applyBorder="1" applyAlignment="1">
      <alignment horizontal="center"/>
    </xf>
    <xf numFmtId="0" fontId="8" fillId="34" borderId="35" xfId="0" applyFont="1" applyFill="1" applyBorder="1" applyAlignment="1">
      <alignment horizontal="center"/>
    </xf>
    <xf numFmtId="0" fontId="8" fillId="35" borderId="35" xfId="0" applyFont="1" applyFill="1" applyBorder="1" applyAlignment="1">
      <alignment horizontal="center"/>
    </xf>
    <xf numFmtId="0" fontId="8" fillId="35" borderId="10" xfId="0" applyFont="1" applyFill="1" applyBorder="1" applyAlignment="1">
      <alignment/>
    </xf>
    <xf numFmtId="166" fontId="2" fillId="34" borderId="10" xfId="42" applyNumberFormat="1" applyFont="1" applyFill="1" applyBorder="1" applyAlignment="1">
      <alignment/>
    </xf>
    <xf numFmtId="0" fontId="4" fillId="0" borderId="0" xfId="0" applyFont="1" applyAlignment="1" quotePrefix="1">
      <alignment horizontal="left" indent="2"/>
    </xf>
    <xf numFmtId="166" fontId="5" fillId="0" borderId="0" xfId="42" applyNumberFormat="1" applyFont="1" applyFill="1" applyBorder="1" applyAlignment="1">
      <alignment horizontal="center"/>
    </xf>
    <xf numFmtId="170" fontId="5" fillId="0" borderId="0" xfId="42" applyNumberFormat="1" applyFont="1" applyFill="1" applyBorder="1" applyAlignment="1">
      <alignment horizontal="center"/>
    </xf>
    <xf numFmtId="166" fontId="5" fillId="34" borderId="18" xfId="42" applyNumberFormat="1" applyFont="1" applyFill="1" applyBorder="1" applyAlignment="1">
      <alignment/>
    </xf>
    <xf numFmtId="166" fontId="5" fillId="34" borderId="20" xfId="42" applyNumberFormat="1" applyFont="1" applyFill="1" applyBorder="1" applyAlignment="1">
      <alignment/>
    </xf>
    <xf numFmtId="166" fontId="5" fillId="0" borderId="21" xfId="42" applyNumberFormat="1" applyFont="1" applyBorder="1" applyAlignment="1">
      <alignment/>
    </xf>
    <xf numFmtId="166" fontId="5" fillId="0" borderId="21" xfId="42" applyNumberFormat="1" applyFont="1" applyFill="1" applyBorder="1" applyAlignment="1">
      <alignment/>
    </xf>
    <xf numFmtId="0" fontId="7" fillId="0" borderId="25" xfId="0" applyFont="1" applyFill="1" applyBorder="1" applyAlignment="1">
      <alignment horizontal="left" wrapText="1"/>
    </xf>
    <xf numFmtId="0" fontId="7" fillId="0" borderId="0" xfId="0" applyFont="1" applyFill="1" applyBorder="1" applyAlignment="1">
      <alignment horizontal="center" wrapText="1"/>
    </xf>
    <xf numFmtId="0" fontId="5" fillId="0" borderId="25" xfId="0" applyFont="1" applyFill="1" applyBorder="1" applyAlignment="1">
      <alignment horizontal="left" indent="1"/>
    </xf>
    <xf numFmtId="0" fontId="7" fillId="0" borderId="25" xfId="0" applyFont="1" applyFill="1" applyBorder="1" applyAlignment="1">
      <alignment/>
    </xf>
    <xf numFmtId="0" fontId="5" fillId="0" borderId="25" xfId="0" applyFont="1" applyFill="1" applyBorder="1" applyAlignment="1">
      <alignment/>
    </xf>
    <xf numFmtId="0" fontId="7" fillId="0" borderId="25" xfId="0" applyFont="1" applyFill="1" applyBorder="1" applyAlignment="1">
      <alignment horizontal="left" indent="1"/>
    </xf>
    <xf numFmtId="0" fontId="7" fillId="0" borderId="25" xfId="0" applyFont="1" applyBorder="1" applyAlignment="1">
      <alignment/>
    </xf>
    <xf numFmtId="0" fontId="5" fillId="36" borderId="17" xfId="0" applyFont="1" applyFill="1" applyBorder="1" applyAlignment="1">
      <alignment/>
    </xf>
    <xf numFmtId="0" fontId="7" fillId="0" borderId="0" xfId="0" applyFont="1" applyAlignment="1">
      <alignment/>
    </xf>
    <xf numFmtId="0" fontId="5" fillId="0" borderId="0" xfId="0" applyFont="1" applyAlignment="1">
      <alignment horizontal="left" indent="1"/>
    </xf>
    <xf numFmtId="49" fontId="5" fillId="0" borderId="0" xfId="0" applyNumberFormat="1" applyFont="1" applyAlignment="1">
      <alignment horizontal="left" indent="1"/>
    </xf>
    <xf numFmtId="49" fontId="0" fillId="0" borderId="0" xfId="0" applyNumberFormat="1" applyAlignment="1">
      <alignment horizontal="left" indent="1"/>
    </xf>
    <xf numFmtId="0" fontId="7" fillId="0" borderId="0" xfId="0" applyFont="1" applyAlignment="1">
      <alignment horizontal="left"/>
    </xf>
    <xf numFmtId="0" fontId="5" fillId="34" borderId="0" xfId="0" applyFont="1" applyFill="1" applyAlignment="1">
      <alignment horizontal="left" indent="1"/>
    </xf>
    <xf numFmtId="0" fontId="5" fillId="35" borderId="0" xfId="0" applyFont="1" applyFill="1" applyAlignment="1">
      <alignment horizontal="left" indent="1"/>
    </xf>
    <xf numFmtId="0" fontId="13" fillId="0" borderId="0" xfId="0" applyFont="1" applyAlignment="1">
      <alignment horizontal="center"/>
    </xf>
    <xf numFmtId="0" fontId="5" fillId="35" borderId="0" xfId="0" applyFont="1" applyFill="1" applyBorder="1" applyAlignment="1">
      <alignment/>
    </xf>
    <xf numFmtId="0" fontId="7" fillId="0" borderId="0" xfId="0" applyFont="1" applyBorder="1" applyAlignment="1">
      <alignment/>
    </xf>
    <xf numFmtId="0" fontId="5" fillId="34" borderId="0" xfId="0" applyFont="1" applyFill="1" applyBorder="1" applyAlignment="1">
      <alignment/>
    </xf>
    <xf numFmtId="166" fontId="8" fillId="0" borderId="15" xfId="42" applyNumberFormat="1" applyFont="1" applyBorder="1" applyAlignment="1">
      <alignment/>
    </xf>
    <xf numFmtId="166" fontId="2" fillId="34" borderId="16" xfId="42" applyNumberFormat="1" applyFont="1" applyFill="1" applyBorder="1" applyAlignment="1">
      <alignment/>
    </xf>
    <xf numFmtId="166" fontId="2" fillId="35" borderId="16" xfId="42" applyNumberFormat="1" applyFont="1" applyFill="1" applyBorder="1" applyAlignment="1">
      <alignment/>
    </xf>
    <xf numFmtId="0" fontId="0" fillId="37" borderId="0" xfId="0" applyFill="1" applyAlignment="1">
      <alignment/>
    </xf>
    <xf numFmtId="0" fontId="5" fillId="37" borderId="0" xfId="0" applyFont="1" applyFill="1" applyAlignment="1">
      <alignment/>
    </xf>
    <xf numFmtId="166" fontId="2" fillId="0" borderId="0" xfId="42" applyNumberFormat="1" applyFont="1" applyFill="1" applyBorder="1" applyAlignment="1">
      <alignment/>
    </xf>
    <xf numFmtId="0" fontId="5" fillId="0" borderId="0" xfId="0" applyFont="1" applyBorder="1" applyAlignment="1">
      <alignment horizontal="right"/>
    </xf>
    <xf numFmtId="0" fontId="2" fillId="0" borderId="0" xfId="0" applyFont="1" applyAlignment="1">
      <alignment horizontal="right"/>
    </xf>
    <xf numFmtId="0" fontId="2" fillId="0" borderId="13" xfId="0" applyFont="1" applyBorder="1" applyAlignment="1">
      <alignment horizontal="right"/>
    </xf>
    <xf numFmtId="0" fontId="8" fillId="0" borderId="10" xfId="0" applyFont="1" applyFill="1" applyBorder="1" applyAlignment="1">
      <alignment horizontal="right" wrapText="1"/>
    </xf>
    <xf numFmtId="0" fontId="7" fillId="0" borderId="0" xfId="0" applyFont="1" applyFill="1" applyBorder="1" applyAlignment="1">
      <alignment horizontal="right" wrapText="1"/>
    </xf>
    <xf numFmtId="0" fontId="5" fillId="0" borderId="10" xfId="0" applyFont="1" applyBorder="1" applyAlignment="1">
      <alignment horizontal="right"/>
    </xf>
    <xf numFmtId="0" fontId="4" fillId="0" borderId="0" xfId="0" applyFont="1" applyAlignment="1">
      <alignment horizontal="right"/>
    </xf>
    <xf numFmtId="0" fontId="4" fillId="0" borderId="0" xfId="0" applyFont="1" applyAlignment="1" quotePrefix="1">
      <alignment horizontal="right" indent="2"/>
    </xf>
    <xf numFmtId="0" fontId="8" fillId="0" borderId="0" xfId="0" applyFont="1" applyAlignment="1">
      <alignment horizontal="right"/>
    </xf>
    <xf numFmtId="0" fontId="5" fillId="0" borderId="12" xfId="0" applyFont="1" applyBorder="1" applyAlignment="1">
      <alignment horizontal="right"/>
    </xf>
    <xf numFmtId="0" fontId="5" fillId="0" borderId="25" xfId="0" applyFont="1" applyBorder="1" applyAlignment="1">
      <alignment horizontal="right"/>
    </xf>
    <xf numFmtId="0" fontId="5" fillId="0" borderId="17" xfId="0" applyFont="1" applyBorder="1" applyAlignment="1">
      <alignment horizontal="right"/>
    </xf>
    <xf numFmtId="0" fontId="5" fillId="0" borderId="0" xfId="0" applyFont="1" applyAlignment="1">
      <alignment horizontal="right"/>
    </xf>
    <xf numFmtId="166" fontId="8" fillId="0" borderId="13" xfId="42" applyNumberFormat="1" applyFont="1" applyBorder="1" applyAlignment="1">
      <alignment/>
    </xf>
    <xf numFmtId="166" fontId="8" fillId="0" borderId="0" xfId="42" applyNumberFormat="1" applyFont="1" applyBorder="1" applyAlignment="1">
      <alignment/>
    </xf>
    <xf numFmtId="166" fontId="8" fillId="0" borderId="22" xfId="42" applyNumberFormat="1" applyFont="1" applyBorder="1" applyAlignment="1">
      <alignment vertical="top"/>
    </xf>
    <xf numFmtId="166" fontId="8" fillId="0" borderId="10" xfId="42" applyNumberFormat="1" applyFont="1" applyBorder="1" applyAlignment="1">
      <alignment vertical="top"/>
    </xf>
    <xf numFmtId="166" fontId="8" fillId="0" borderId="22" xfId="42" applyNumberFormat="1" applyFont="1" applyBorder="1" applyAlignment="1">
      <alignment vertical="center"/>
    </xf>
    <xf numFmtId="166" fontId="8" fillId="0" borderId="10" xfId="42" applyNumberFormat="1" applyFont="1" applyBorder="1" applyAlignment="1">
      <alignment vertical="center"/>
    </xf>
    <xf numFmtId="166" fontId="5" fillId="35" borderId="10" xfId="42" applyNumberFormat="1" applyFont="1" applyFill="1" applyBorder="1" applyAlignment="1">
      <alignment/>
    </xf>
    <xf numFmtId="171" fontId="8" fillId="0" borderId="23" xfId="0" applyNumberFormat="1" applyFont="1" applyBorder="1" applyAlignment="1">
      <alignment horizontal="right" vertical="center" indent="1"/>
    </xf>
    <xf numFmtId="171" fontId="8" fillId="0" borderId="23" xfId="0" applyNumberFormat="1" applyFont="1" applyBorder="1" applyAlignment="1">
      <alignment horizontal="right" vertical="top" indent="1"/>
    </xf>
    <xf numFmtId="49" fontId="8" fillId="0" borderId="23" xfId="0" applyNumberFormat="1" applyFont="1" applyBorder="1" applyAlignment="1">
      <alignment horizontal="right" vertical="top" indent="1"/>
    </xf>
    <xf numFmtId="166" fontId="5" fillId="35" borderId="28" xfId="42" applyNumberFormat="1" applyFont="1" applyFill="1" applyBorder="1" applyAlignment="1">
      <alignment horizontal="right"/>
    </xf>
    <xf numFmtId="166" fontId="5" fillId="35" borderId="28" xfId="42" applyNumberFormat="1" applyFont="1" applyFill="1" applyBorder="1" applyAlignment="1">
      <alignment horizontal="center"/>
    </xf>
    <xf numFmtId="166" fontId="5" fillId="35" borderId="11" xfId="42" applyNumberFormat="1" applyFont="1" applyFill="1" applyBorder="1" applyAlignment="1">
      <alignment/>
    </xf>
    <xf numFmtId="0" fontId="7" fillId="0" borderId="25" xfId="0" applyFont="1" applyFill="1" applyBorder="1" applyAlignment="1">
      <alignment horizontal="left"/>
    </xf>
    <xf numFmtId="166" fontId="5" fillId="0" borderId="11" xfId="42" applyNumberFormat="1" applyFont="1" applyFill="1" applyBorder="1" applyAlignment="1">
      <alignment horizontal="center"/>
    </xf>
    <xf numFmtId="166" fontId="5" fillId="0" borderId="11" xfId="42" applyNumberFormat="1" applyFont="1" applyFill="1" applyBorder="1" applyAlignment="1">
      <alignment/>
    </xf>
    <xf numFmtId="166" fontId="2" fillId="0" borderId="11" xfId="42" applyNumberFormat="1" applyFont="1" applyFill="1" applyBorder="1" applyAlignment="1">
      <alignment/>
    </xf>
    <xf numFmtId="166" fontId="2" fillId="0" borderId="20" xfId="42" applyNumberFormat="1" applyFont="1" applyFill="1" applyBorder="1" applyAlignment="1">
      <alignment/>
    </xf>
    <xf numFmtId="166" fontId="2" fillId="0" borderId="32" xfId="42" applyNumberFormat="1" applyFont="1" applyBorder="1" applyAlignment="1">
      <alignment/>
    </xf>
    <xf numFmtId="166" fontId="2" fillId="0" borderId="31" xfId="42" applyNumberFormat="1" applyFont="1" applyBorder="1" applyAlignment="1">
      <alignment/>
    </xf>
    <xf numFmtId="166" fontId="5" fillId="35" borderId="32" xfId="42" applyNumberFormat="1" applyFont="1" applyFill="1" applyBorder="1" applyAlignment="1">
      <alignment/>
    </xf>
    <xf numFmtId="166" fontId="5" fillId="35" borderId="31" xfId="42" applyNumberFormat="1" applyFont="1" applyFill="1" applyBorder="1" applyAlignment="1">
      <alignment/>
    </xf>
    <xf numFmtId="166" fontId="5" fillId="34" borderId="36" xfId="42" applyNumberFormat="1" applyFont="1" applyFill="1" applyBorder="1" applyAlignment="1">
      <alignment/>
    </xf>
    <xf numFmtId="166" fontId="2" fillId="0" borderId="37" xfId="42" applyNumberFormat="1" applyFont="1" applyBorder="1" applyAlignment="1">
      <alignment/>
    </xf>
    <xf numFmtId="166" fontId="5" fillId="0" borderId="37" xfId="42" applyNumberFormat="1" applyFont="1" applyBorder="1" applyAlignment="1">
      <alignment/>
    </xf>
    <xf numFmtId="166" fontId="12" fillId="0" borderId="37" xfId="42" applyNumberFormat="1" applyFont="1" applyBorder="1" applyAlignment="1">
      <alignment/>
    </xf>
    <xf numFmtId="166" fontId="12" fillId="0" borderId="37" xfId="42" applyNumberFormat="1" applyFont="1" applyFill="1" applyBorder="1" applyAlignment="1">
      <alignment/>
    </xf>
    <xf numFmtId="166" fontId="5" fillId="35" borderId="38" xfId="42" applyNumberFormat="1" applyFont="1" applyFill="1" applyBorder="1" applyAlignment="1">
      <alignment horizontal="center"/>
    </xf>
    <xf numFmtId="166" fontId="5" fillId="0" borderId="39" xfId="42" applyNumberFormat="1" applyFont="1" applyFill="1" applyBorder="1" applyAlignment="1">
      <alignment/>
    </xf>
    <xf numFmtId="166" fontId="5" fillId="0" borderId="0" xfId="42" applyNumberFormat="1" applyFont="1" applyFill="1" applyBorder="1" applyAlignment="1">
      <alignment/>
    </xf>
    <xf numFmtId="166" fontId="5" fillId="0" borderId="37" xfId="42" applyNumberFormat="1" applyFont="1" applyFill="1" applyBorder="1" applyAlignment="1">
      <alignment/>
    </xf>
    <xf numFmtId="0" fontId="8" fillId="0" borderId="26" xfId="0" applyFont="1" applyFill="1" applyBorder="1" applyAlignment="1">
      <alignment horizontal="center" wrapText="1"/>
    </xf>
    <xf numFmtId="166" fontId="5" fillId="34" borderId="40" xfId="42" applyNumberFormat="1" applyFont="1" applyFill="1" applyBorder="1" applyAlignment="1">
      <alignment horizontal="center"/>
    </xf>
    <xf numFmtId="166" fontId="5" fillId="34" borderId="40" xfId="42" applyNumberFormat="1" applyFont="1" applyFill="1" applyBorder="1" applyAlignment="1">
      <alignment/>
    </xf>
    <xf numFmtId="166" fontId="5" fillId="34" borderId="41" xfId="42" applyNumberFormat="1" applyFont="1" applyFill="1" applyBorder="1" applyAlignment="1">
      <alignment/>
    </xf>
    <xf numFmtId="166" fontId="2" fillId="0" borderId="42" xfId="42" applyNumberFormat="1" applyFont="1" applyBorder="1" applyAlignment="1">
      <alignment/>
    </xf>
    <xf numFmtId="166" fontId="2" fillId="0" borderId="43" xfId="42" applyNumberFormat="1" applyFont="1" applyBorder="1" applyAlignment="1">
      <alignment/>
    </xf>
    <xf numFmtId="166" fontId="2" fillId="0" borderId="44" xfId="42" applyNumberFormat="1" applyFont="1" applyBorder="1" applyAlignment="1">
      <alignment/>
    </xf>
    <xf numFmtId="166" fontId="5" fillId="35" borderId="40" xfId="42" applyNumberFormat="1" applyFont="1" applyFill="1" applyBorder="1" applyAlignment="1">
      <alignment horizontal="center"/>
    </xf>
    <xf numFmtId="166" fontId="5" fillId="35" borderId="40" xfId="42" applyNumberFormat="1" applyFont="1" applyFill="1" applyBorder="1" applyAlignment="1">
      <alignment horizontal="right"/>
    </xf>
    <xf numFmtId="166" fontId="2" fillId="0" borderId="45" xfId="42" applyNumberFormat="1" applyFont="1" applyBorder="1" applyAlignment="1">
      <alignment/>
    </xf>
    <xf numFmtId="166" fontId="2" fillId="0" borderId="46" xfId="42" applyNumberFormat="1" applyFont="1" applyBorder="1" applyAlignment="1">
      <alignment/>
    </xf>
    <xf numFmtId="166" fontId="5" fillId="35" borderId="45" xfId="42" applyNumberFormat="1" applyFont="1" applyFill="1" applyBorder="1" applyAlignment="1">
      <alignment/>
    </xf>
    <xf numFmtId="166" fontId="5" fillId="35" borderId="46" xfId="42" applyNumberFormat="1" applyFont="1" applyFill="1" applyBorder="1" applyAlignment="1">
      <alignment/>
    </xf>
    <xf numFmtId="166" fontId="5" fillId="34" borderId="44" xfId="42" applyNumberFormat="1" applyFont="1" applyFill="1" applyBorder="1" applyAlignment="1">
      <alignment/>
    </xf>
    <xf numFmtId="0" fontId="5" fillId="0" borderId="47" xfId="0" applyFont="1" applyFill="1" applyBorder="1" applyAlignment="1">
      <alignment horizontal="left" indent="1"/>
    </xf>
    <xf numFmtId="166" fontId="5" fillId="35" borderId="48" xfId="42" applyNumberFormat="1" applyFont="1" applyFill="1" applyBorder="1" applyAlignment="1">
      <alignment horizontal="center"/>
    </xf>
    <xf numFmtId="166" fontId="5" fillId="35" borderId="42" xfId="42" applyNumberFormat="1" applyFont="1" applyFill="1" applyBorder="1" applyAlignment="1">
      <alignment/>
    </xf>
    <xf numFmtId="166" fontId="5" fillId="35" borderId="43" xfId="42" applyNumberFormat="1" applyFont="1" applyFill="1" applyBorder="1" applyAlignment="1">
      <alignment/>
    </xf>
    <xf numFmtId="0" fontId="7" fillId="0" borderId="49" xfId="0" applyFont="1" applyFill="1" applyBorder="1" applyAlignment="1">
      <alignment/>
    </xf>
    <xf numFmtId="166" fontId="5" fillId="34" borderId="50" xfId="42" applyNumberFormat="1" applyFont="1" applyFill="1" applyBorder="1" applyAlignment="1">
      <alignment horizontal="center"/>
    </xf>
    <xf numFmtId="166" fontId="5" fillId="34" borderId="50" xfId="42" applyNumberFormat="1" applyFont="1" applyFill="1" applyBorder="1" applyAlignment="1">
      <alignment/>
    </xf>
    <xf numFmtId="166" fontId="5" fillId="34" borderId="51" xfId="42" applyNumberFormat="1" applyFont="1" applyFill="1" applyBorder="1" applyAlignment="1">
      <alignment/>
    </xf>
    <xf numFmtId="166" fontId="2" fillId="0" borderId="52" xfId="42" applyNumberFormat="1" applyFont="1" applyBorder="1" applyAlignment="1">
      <alignment/>
    </xf>
    <xf numFmtId="166" fontId="2" fillId="0" borderId="53" xfId="42" applyNumberFormat="1" applyFont="1" applyBorder="1" applyAlignment="1">
      <alignment/>
    </xf>
    <xf numFmtId="166" fontId="2" fillId="0" borderId="54" xfId="42" applyNumberFormat="1" applyFont="1" applyBorder="1" applyAlignment="1">
      <alignment/>
    </xf>
    <xf numFmtId="166" fontId="5" fillId="35" borderId="50" xfId="42" applyNumberFormat="1" applyFont="1" applyFill="1" applyBorder="1" applyAlignment="1">
      <alignment horizontal="center"/>
    </xf>
    <xf numFmtId="166" fontId="5" fillId="35" borderId="52" xfId="42" applyNumberFormat="1" applyFont="1" applyFill="1" applyBorder="1" applyAlignment="1">
      <alignment/>
    </xf>
    <xf numFmtId="166" fontId="5" fillId="35" borderId="53" xfId="42" applyNumberFormat="1" applyFont="1" applyFill="1" applyBorder="1" applyAlignment="1">
      <alignment/>
    </xf>
    <xf numFmtId="166" fontId="5" fillId="34" borderId="54" xfId="42" applyNumberFormat="1" applyFont="1" applyFill="1" applyBorder="1" applyAlignment="1">
      <alignment/>
    </xf>
    <xf numFmtId="166" fontId="5" fillId="34" borderId="48" xfId="42" applyNumberFormat="1" applyFont="1" applyFill="1" applyBorder="1" applyAlignment="1">
      <alignment horizontal="center"/>
    </xf>
    <xf numFmtId="166" fontId="5" fillId="34" borderId="48" xfId="42" applyNumberFormat="1" applyFont="1" applyFill="1" applyBorder="1" applyAlignment="1">
      <alignment/>
    </xf>
    <xf numFmtId="166" fontId="5" fillId="34" borderId="55" xfId="42" applyNumberFormat="1" applyFont="1" applyFill="1" applyBorder="1" applyAlignment="1">
      <alignment/>
    </xf>
    <xf numFmtId="0" fontId="8" fillId="0" borderId="0" xfId="0" applyFont="1" applyBorder="1" applyAlignment="1">
      <alignment horizontal="center"/>
    </xf>
    <xf numFmtId="0" fontId="8" fillId="0" borderId="10" xfId="0" applyFont="1" applyFill="1" applyBorder="1" applyAlignment="1">
      <alignment horizontal="left" wrapText="1"/>
    </xf>
    <xf numFmtId="0" fontId="7" fillId="0" borderId="0" xfId="0" applyFont="1" applyFill="1" applyBorder="1" applyAlignment="1">
      <alignment horizontal="left" wrapText="1"/>
    </xf>
    <xf numFmtId="0" fontId="5" fillId="0" borderId="0" xfId="0" applyFont="1" applyFill="1" applyBorder="1" applyAlignment="1">
      <alignment horizontal="left" indent="1"/>
    </xf>
    <xf numFmtId="0" fontId="7" fillId="0" borderId="0" xfId="0" applyFont="1" applyFill="1" applyBorder="1" applyAlignment="1">
      <alignment horizontal="left"/>
    </xf>
    <xf numFmtId="49" fontId="5" fillId="0" borderId="43" xfId="0" applyNumberFormat="1" applyFont="1" applyFill="1" applyBorder="1" applyAlignment="1">
      <alignment horizontal="left" indent="2"/>
    </xf>
    <xf numFmtId="0" fontId="7" fillId="0" borderId="0" xfId="0" applyFont="1" applyFill="1" applyBorder="1" applyAlignment="1">
      <alignment/>
    </xf>
    <xf numFmtId="0" fontId="5" fillId="0" borderId="0" xfId="0" applyFont="1" applyFill="1" applyBorder="1" applyAlignment="1">
      <alignment/>
    </xf>
    <xf numFmtId="0" fontId="5" fillId="0" borderId="43" xfId="0" applyFont="1" applyFill="1" applyBorder="1" applyAlignment="1">
      <alignment horizontal="left" indent="1"/>
    </xf>
    <xf numFmtId="0" fontId="7" fillId="0" borderId="0" xfId="0" applyFont="1" applyFill="1" applyBorder="1" applyAlignment="1">
      <alignment horizontal="left" indent="1"/>
    </xf>
    <xf numFmtId="0" fontId="7" fillId="0" borderId="53" xfId="0" applyFont="1" applyFill="1" applyBorder="1" applyAlignment="1">
      <alignment/>
    </xf>
    <xf numFmtId="0" fontId="5" fillId="0" borderId="0" xfId="0" applyFont="1" applyBorder="1" applyAlignment="1">
      <alignment horizontal="left" wrapText="1" indent="1"/>
    </xf>
    <xf numFmtId="0" fontId="5" fillId="0" borderId="43" xfId="0" applyFont="1" applyBorder="1" applyAlignment="1">
      <alignment horizontal="left" wrapText="1" indent="1"/>
    </xf>
    <xf numFmtId="0" fontId="5" fillId="36" borderId="10" xfId="0" applyFont="1" applyFill="1" applyBorder="1" applyAlignment="1">
      <alignment/>
    </xf>
    <xf numFmtId="166" fontId="8" fillId="0" borderId="12" xfId="42" applyNumberFormat="1" applyFont="1" applyBorder="1" applyAlignment="1">
      <alignment/>
    </xf>
    <xf numFmtId="166" fontId="2" fillId="34" borderId="25" xfId="42" applyNumberFormat="1" applyFont="1" applyFill="1" applyBorder="1" applyAlignment="1">
      <alignment/>
    </xf>
    <xf numFmtId="49" fontId="5" fillId="0" borderId="25" xfId="0" applyNumberFormat="1" applyFont="1" applyFill="1" applyBorder="1" applyAlignment="1">
      <alignment horizontal="right" indent="1"/>
    </xf>
    <xf numFmtId="0" fontId="5" fillId="0" borderId="0" xfId="0" applyFont="1" applyFill="1" applyBorder="1" applyAlignment="1">
      <alignment/>
    </xf>
    <xf numFmtId="0" fontId="5" fillId="0" borderId="25" xfId="0" applyFont="1" applyBorder="1" applyAlignment="1">
      <alignment/>
    </xf>
    <xf numFmtId="0" fontId="5" fillId="0" borderId="0" xfId="0" applyFont="1" applyBorder="1" applyAlignment="1">
      <alignment horizontal="left"/>
    </xf>
    <xf numFmtId="0" fontId="5" fillId="0" borderId="47" xfId="0" applyFont="1" applyBorder="1" applyAlignment="1">
      <alignment/>
    </xf>
    <xf numFmtId="49" fontId="5" fillId="0" borderId="25" xfId="0" applyNumberFormat="1" applyFont="1" applyFill="1" applyBorder="1" applyAlignment="1">
      <alignment horizontal="left" indent="1"/>
    </xf>
    <xf numFmtId="49" fontId="5" fillId="0" borderId="47" xfId="0" applyNumberFormat="1" applyFont="1" applyFill="1" applyBorder="1" applyAlignment="1">
      <alignment horizontal="left" indent="1"/>
    </xf>
    <xf numFmtId="49" fontId="5" fillId="0" borderId="0" xfId="0" applyNumberFormat="1" applyFont="1" applyFill="1" applyBorder="1" applyAlignment="1">
      <alignment/>
    </xf>
    <xf numFmtId="166" fontId="2" fillId="35" borderId="25" xfId="42" applyNumberFormat="1" applyFont="1" applyFill="1" applyBorder="1" applyAlignment="1">
      <alignment/>
    </xf>
    <xf numFmtId="0" fontId="7" fillId="0" borderId="56" xfId="0" applyFont="1" applyBorder="1" applyAlignment="1">
      <alignment/>
    </xf>
    <xf numFmtId="0" fontId="5" fillId="0" borderId="11" xfId="0" applyFont="1" applyFill="1" applyBorder="1" applyAlignment="1">
      <alignment horizontal="right" indent="1"/>
    </xf>
    <xf numFmtId="0" fontId="5" fillId="0" borderId="0" xfId="0" applyFont="1" applyFill="1" applyBorder="1" applyAlignment="1">
      <alignment horizontal="right" indent="1"/>
    </xf>
    <xf numFmtId="0" fontId="5" fillId="0" borderId="46" xfId="0" applyFont="1" applyFill="1" applyBorder="1" applyAlignment="1">
      <alignment horizontal="right" indent="1"/>
    </xf>
    <xf numFmtId="0" fontId="5" fillId="0" borderId="10" xfId="0" applyFont="1" applyFill="1" applyBorder="1" applyAlignment="1">
      <alignment horizontal="right" indent="1"/>
    </xf>
    <xf numFmtId="0" fontId="5" fillId="0" borderId="53" xfId="0" applyFont="1" applyFill="1" applyBorder="1" applyAlignment="1">
      <alignment horizontal="right" indent="1"/>
    </xf>
    <xf numFmtId="0" fontId="5" fillId="0" borderId="0" xfId="0" applyFont="1" applyBorder="1" applyAlignment="1">
      <alignment horizontal="right" indent="1"/>
    </xf>
    <xf numFmtId="0" fontId="7" fillId="0" borderId="0" xfId="0" applyFont="1" applyBorder="1" applyAlignment="1">
      <alignment horizontal="right" indent="1"/>
    </xf>
    <xf numFmtId="0" fontId="2" fillId="0" borderId="0" xfId="0" applyFont="1" applyBorder="1" applyAlignment="1">
      <alignment horizontal="right" indent="1"/>
    </xf>
    <xf numFmtId="0" fontId="2" fillId="0" borderId="0" xfId="0" applyFont="1" applyBorder="1" applyAlignment="1">
      <alignment/>
    </xf>
    <xf numFmtId="0" fontId="16" fillId="0" borderId="0" xfId="0" applyFont="1" applyFill="1" applyBorder="1" applyAlignment="1">
      <alignment horizontal="right" indent="1"/>
    </xf>
    <xf numFmtId="166" fontId="16" fillId="0" borderId="0" xfId="42" applyNumberFormat="1" applyFont="1" applyFill="1" applyBorder="1" applyAlignment="1">
      <alignment horizontal="center"/>
    </xf>
    <xf numFmtId="166" fontId="16" fillId="0" borderId="0" xfId="42" applyNumberFormat="1" applyFont="1" applyFill="1" applyBorder="1" applyAlignment="1">
      <alignment/>
    </xf>
    <xf numFmtId="166" fontId="16" fillId="0" borderId="11" xfId="42" applyNumberFormat="1" applyFont="1" applyFill="1" applyBorder="1" applyAlignment="1">
      <alignment horizontal="right"/>
    </xf>
    <xf numFmtId="166" fontId="16" fillId="0" borderId="37" xfId="42" applyNumberFormat="1" applyFont="1" applyFill="1" applyBorder="1" applyAlignment="1">
      <alignment/>
    </xf>
    <xf numFmtId="166" fontId="16" fillId="0" borderId="21" xfId="42" applyNumberFormat="1" applyFont="1" applyFill="1" applyBorder="1" applyAlignment="1">
      <alignment/>
    </xf>
    <xf numFmtId="37" fontId="5" fillId="35" borderId="28" xfId="42" applyNumberFormat="1" applyFont="1" applyFill="1" applyBorder="1" applyAlignment="1">
      <alignment horizontal="center"/>
    </xf>
    <xf numFmtId="37" fontId="5" fillId="34" borderId="28" xfId="42" applyNumberFormat="1" applyFont="1" applyFill="1" applyBorder="1" applyAlignment="1">
      <alignment/>
    </xf>
    <xf numFmtId="37" fontId="5" fillId="34" borderId="36" xfId="42" applyNumberFormat="1" applyFont="1" applyFill="1" applyBorder="1" applyAlignment="1">
      <alignment/>
    </xf>
    <xf numFmtId="37" fontId="2" fillId="0" borderId="0" xfId="0" applyNumberFormat="1" applyFont="1" applyAlignment="1">
      <alignment/>
    </xf>
    <xf numFmtId="0" fontId="56" fillId="0" borderId="0" xfId="0" applyFont="1" applyAlignment="1">
      <alignment horizontal="left" readingOrder="1"/>
    </xf>
    <xf numFmtId="0" fontId="14" fillId="0" borderId="10" xfId="0" applyFont="1" applyBorder="1" applyAlignment="1">
      <alignment horizontal="center"/>
    </xf>
    <xf numFmtId="0" fontId="8" fillId="0" borderId="57" xfId="0" applyFont="1" applyBorder="1" applyAlignment="1">
      <alignment horizontal="center"/>
    </xf>
    <xf numFmtId="0" fontId="8" fillId="0" borderId="13" xfId="0" applyFont="1" applyBorder="1" applyAlignment="1">
      <alignment horizontal="center"/>
    </xf>
    <xf numFmtId="0" fontId="8" fillId="0" borderId="26" xfId="0" applyFont="1" applyBorder="1" applyAlignment="1">
      <alignment horizontal="center"/>
    </xf>
    <xf numFmtId="166" fontId="9" fillId="0" borderId="58" xfId="42" applyNumberFormat="1" applyFont="1" applyBorder="1" applyAlignment="1">
      <alignment horizontal="center"/>
    </xf>
    <xf numFmtId="166" fontId="9" fillId="0" borderId="59" xfId="42" applyNumberFormat="1" applyFont="1" applyBorder="1" applyAlignment="1">
      <alignment horizontal="center"/>
    </xf>
    <xf numFmtId="166" fontId="9" fillId="0" borderId="60" xfId="42" applyNumberFormat="1" applyFont="1" applyBorder="1" applyAlignment="1">
      <alignment horizontal="center"/>
    </xf>
    <xf numFmtId="0" fontId="7" fillId="0" borderId="0" xfId="0" applyFont="1" applyAlignment="1">
      <alignment horizontal="center"/>
    </xf>
    <xf numFmtId="166" fontId="9" fillId="0" borderId="61" xfId="42" applyNumberFormat="1" applyFont="1" applyBorder="1" applyAlignment="1">
      <alignment horizontal="center"/>
    </xf>
    <xf numFmtId="166" fontId="9" fillId="0" borderId="43" xfId="42" applyNumberFormat="1" applyFont="1" applyBorder="1" applyAlignment="1">
      <alignment horizontal="center"/>
    </xf>
    <xf numFmtId="166" fontId="9" fillId="0" borderId="62" xfId="42" applyNumberFormat="1" applyFont="1" applyBorder="1" applyAlignment="1">
      <alignment horizontal="center"/>
    </xf>
    <xf numFmtId="166" fontId="8" fillId="0" borderId="24" xfId="42" applyNumberFormat="1" applyFont="1" applyBorder="1" applyAlignment="1">
      <alignment vertical="center"/>
    </xf>
    <xf numFmtId="0" fontId="0" fillId="0" borderId="22" xfId="0" applyBorder="1" applyAlignment="1">
      <alignment vertical="center"/>
    </xf>
    <xf numFmtId="0" fontId="8" fillId="0" borderId="35" xfId="0" applyFont="1" applyBorder="1" applyAlignment="1">
      <alignment horizontal="center" vertical="center"/>
    </xf>
    <xf numFmtId="0" fontId="0" fillId="0" borderId="23" xfId="0" applyBorder="1" applyAlignment="1">
      <alignment vertical="center"/>
    </xf>
    <xf numFmtId="0" fontId="5" fillId="34" borderId="10" xfId="0" applyFont="1" applyFill="1" applyBorder="1" applyAlignment="1">
      <alignment horizontal="left"/>
    </xf>
    <xf numFmtId="0" fontId="7" fillId="34" borderId="0" xfId="0" applyFont="1" applyFill="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26" xfId="0" applyFont="1" applyBorder="1" applyAlignment="1">
      <alignment horizontal="center"/>
    </xf>
    <xf numFmtId="0" fontId="8" fillId="0" borderId="11" xfId="0" applyFont="1" applyBorder="1" applyAlignment="1">
      <alignment horizontal="center" wrapText="1"/>
    </xf>
    <xf numFmtId="0" fontId="8" fillId="0" borderId="11" xfId="0" applyFont="1" applyBorder="1" applyAlignment="1">
      <alignment horizontal="center"/>
    </xf>
    <xf numFmtId="0" fontId="5" fillId="0" borderId="0" xfId="0" applyFont="1" applyAlignment="1">
      <alignment horizontal="left" wrapText="1"/>
    </xf>
    <xf numFmtId="0" fontId="0" fillId="0" borderId="0" xfId="0" applyAlignment="1">
      <alignment wrapText="1"/>
    </xf>
    <xf numFmtId="0" fontId="5" fillId="0" borderId="25" xfId="0" applyFont="1" applyBorder="1" applyAlignment="1">
      <alignment horizontal="center"/>
    </xf>
    <xf numFmtId="0" fontId="5" fillId="0" borderId="0" xfId="0" applyFont="1" applyBorder="1" applyAlignment="1">
      <alignment horizontal="center"/>
    </xf>
    <xf numFmtId="0" fontId="5" fillId="34" borderId="11" xfId="0" applyFont="1" applyFill="1" applyBorder="1" applyAlignment="1">
      <alignment horizontal="left"/>
    </xf>
    <xf numFmtId="0" fontId="8" fillId="35"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31</xdr:row>
      <xdr:rowOff>19050</xdr:rowOff>
    </xdr:from>
    <xdr:to>
      <xdr:col>6</xdr:col>
      <xdr:colOff>638175</xdr:colOff>
      <xdr:row>40</xdr:row>
      <xdr:rowOff>0</xdr:rowOff>
    </xdr:to>
    <xdr:sp>
      <xdr:nvSpPr>
        <xdr:cNvPr id="1" name="Text Box 2"/>
        <xdr:cNvSpPr txBox="1">
          <a:spLocks noChangeArrowheads="1"/>
        </xdr:cNvSpPr>
      </xdr:nvSpPr>
      <xdr:spPr>
        <a:xfrm>
          <a:off x="3028950" y="6067425"/>
          <a:ext cx="5191125" cy="169545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        Post sales of products you made to or received from other handlers in the appropriate column.
</a:t>
          </a:r>
          <a:r>
            <a:rPr lang="en-US" cap="none" sz="1200" b="0" i="0" u="none" baseline="0">
              <a:solidFill>
                <a:srgbClr val="000000"/>
              </a:solidFill>
              <a:latin typeface="Times New Roman"/>
              <a:ea typeface="Times New Roman"/>
              <a:cs typeface="Times New Roman"/>
            </a:rPr>
            <a:t>        Sales to other handlers should be posted as a </a:t>
          </a:r>
          <a:r>
            <a:rPr lang="en-US" cap="none" sz="1200" b="1" i="0" u="none" baseline="0">
              <a:solidFill>
                <a:srgbClr val="000000"/>
              </a:solidFill>
              <a:latin typeface="Times New Roman"/>
              <a:ea typeface="Times New Roman"/>
              <a:cs typeface="Times New Roman"/>
            </a:rPr>
            <a:t>positive</a:t>
          </a:r>
          <a:r>
            <a:rPr lang="en-US" cap="none" sz="1200" b="0" i="0" u="none" baseline="0">
              <a:solidFill>
                <a:srgbClr val="000000"/>
              </a:solidFill>
              <a:latin typeface="Times New Roman"/>
              <a:ea typeface="Times New Roman"/>
              <a:cs typeface="Times New Roman"/>
            </a:rPr>
            <a:t> number indicating that it was a sale that moved from your inventory to the other handler's inventory.  These should be posted as year-to-date, total figures in the successive reports.
</a:t>
          </a:r>
          <a:r>
            <a:rPr lang="en-US" cap="none" sz="1200" b="0" i="0" u="none" baseline="0">
              <a:solidFill>
                <a:srgbClr val="000000"/>
              </a:solidFill>
              <a:latin typeface="Times New Roman"/>
              <a:ea typeface="Times New Roman"/>
              <a:cs typeface="Times New Roman"/>
            </a:rPr>
            <a:t>        Products received from other handlers should be posted as a </a:t>
          </a:r>
          <a:r>
            <a:rPr lang="en-US" cap="none" sz="1200" b="1" i="0" u="none" baseline="0">
              <a:solidFill>
                <a:srgbClr val="000000"/>
              </a:solidFill>
              <a:latin typeface="Times New Roman"/>
              <a:ea typeface="Times New Roman"/>
              <a:cs typeface="Times New Roman"/>
            </a:rPr>
            <a:t>negative</a:t>
          </a:r>
          <a:r>
            <a:rPr lang="en-US" cap="none" sz="1200" b="0" i="0" u="none" baseline="0">
              <a:solidFill>
                <a:srgbClr val="000000"/>
              </a:solidFill>
              <a:latin typeface="Times New Roman"/>
              <a:ea typeface="Times New Roman"/>
              <a:cs typeface="Times New Roman"/>
            </a:rPr>
            <a:t> figure indicating the your inventory increased by this amount and offset the total sales made outside of the industry.  These entries should be posted as year-to-date, total figures in the successive reports.
</a:t>
          </a:r>
          <a:r>
            <a:rPr lang="en-US" cap="none" sz="1200" b="0" i="0" u="none" baseline="0">
              <a:solidFill>
                <a:srgbClr val="000000"/>
              </a:solidFill>
              <a:latin typeface="Times New Roman"/>
              <a:ea typeface="Times New Roman"/>
              <a:cs typeface="Times New Roman"/>
            </a:rPr>
            <a:t>        Fill out the interhandler transfer information at the bottom of the worksheet.</a:t>
          </a:r>
        </a:p>
      </xdr:txBody>
    </xdr:sp>
    <xdr:clientData/>
  </xdr:twoCellAnchor>
  <xdr:twoCellAnchor>
    <xdr:from>
      <xdr:col>2</xdr:col>
      <xdr:colOff>400050</xdr:colOff>
      <xdr:row>57</xdr:row>
      <xdr:rowOff>0</xdr:rowOff>
    </xdr:from>
    <xdr:to>
      <xdr:col>6</xdr:col>
      <xdr:colOff>600075</xdr:colOff>
      <xdr:row>60</xdr:row>
      <xdr:rowOff>76200</xdr:rowOff>
    </xdr:to>
    <xdr:sp>
      <xdr:nvSpPr>
        <xdr:cNvPr id="2" name="Text Box 3"/>
        <xdr:cNvSpPr txBox="1">
          <a:spLocks noChangeArrowheads="1"/>
        </xdr:cNvSpPr>
      </xdr:nvSpPr>
      <xdr:spPr>
        <a:xfrm>
          <a:off x="3019425" y="11077575"/>
          <a:ext cx="5162550" cy="64770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Sales will be calculated for each item in the spreadsheet.  It will be done from the information that you provide in the report(s).  If you feel that the figure is incorrect, please contact the CIAB to discuss your concernts.</a:t>
          </a:r>
        </a:p>
      </xdr:txBody>
    </xdr:sp>
    <xdr:clientData/>
  </xdr:twoCellAnchor>
  <xdr:twoCellAnchor>
    <xdr:from>
      <xdr:col>3</xdr:col>
      <xdr:colOff>9525</xdr:colOff>
      <xdr:row>63</xdr:row>
      <xdr:rowOff>28575</xdr:rowOff>
    </xdr:from>
    <xdr:to>
      <xdr:col>6</xdr:col>
      <xdr:colOff>590550</xdr:colOff>
      <xdr:row>67</xdr:row>
      <xdr:rowOff>76200</xdr:rowOff>
    </xdr:to>
    <xdr:sp>
      <xdr:nvSpPr>
        <xdr:cNvPr id="3" name="Text Box 4"/>
        <xdr:cNvSpPr txBox="1">
          <a:spLocks noChangeArrowheads="1"/>
        </xdr:cNvSpPr>
      </xdr:nvSpPr>
      <xdr:spPr>
        <a:xfrm>
          <a:off x="3038475" y="12249150"/>
          <a:ext cx="5133975" cy="8096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        In addition to the information requested in the other sales reports, please include your estimated ending inventory of each item at the end of the month of June.
</a:t>
          </a:r>
          <a:r>
            <a:rPr lang="en-US" cap="none" sz="1200" b="0" i="0" u="none" baseline="0">
              <a:solidFill>
                <a:srgbClr val="000000"/>
              </a:solidFill>
              <a:latin typeface="Times New Roman"/>
              <a:ea typeface="Times New Roman"/>
              <a:cs typeface="Times New Roman"/>
            </a:rPr>
            <a:t>        The May spreadsheet will calculate the estimated sales for the month of June.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6</xdr:row>
      <xdr:rowOff>171450</xdr:rowOff>
    </xdr:from>
    <xdr:to>
      <xdr:col>5</xdr:col>
      <xdr:colOff>0</xdr:colOff>
      <xdr:row>10</xdr:row>
      <xdr:rowOff>66675</xdr:rowOff>
    </xdr:to>
    <xdr:sp>
      <xdr:nvSpPr>
        <xdr:cNvPr id="4" name="Text Box 5"/>
        <xdr:cNvSpPr txBox="1">
          <a:spLocks noChangeArrowheads="1"/>
        </xdr:cNvSpPr>
      </xdr:nvSpPr>
      <xdr:spPr>
        <a:xfrm>
          <a:off x="295275" y="1314450"/>
          <a:ext cx="6677025" cy="657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A note of caution.</a:t>
          </a:r>
          <a:r>
            <a:rPr lang="en-US" cap="none" sz="1000" b="0" i="0" u="none" baseline="0">
              <a:solidFill>
                <a:srgbClr val="000000"/>
              </a:solidFill>
              <a:latin typeface="Times New Roman"/>
              <a:ea typeface="Times New Roman"/>
              <a:cs typeface="Times New Roman"/>
            </a:rPr>
            <a:t>  Please be careful that you do not overwrite the formulas contained in the yellow cells on the worksheets.  If this happens, you can copy the formulas from an unerased cells to restore the calculations.   If, by some chance, copying the formulas does not work, you can closed out the spreadsheet without saving it and then reload it.  The spreadsheet should be just like it was when you first opened it.</a:t>
          </a:r>
        </a:p>
      </xdr:txBody>
    </xdr:sp>
    <xdr:clientData/>
  </xdr:twoCellAnchor>
  <xdr:oneCellAnchor>
    <xdr:from>
      <xdr:col>3</xdr:col>
      <xdr:colOff>1400175</xdr:colOff>
      <xdr:row>40</xdr:row>
      <xdr:rowOff>161925</xdr:rowOff>
    </xdr:from>
    <xdr:ext cx="95250" cy="219075"/>
    <xdr:sp fLocksText="0">
      <xdr:nvSpPr>
        <xdr:cNvPr id="5" name="Text Box 6"/>
        <xdr:cNvSpPr txBox="1">
          <a:spLocks noChangeArrowheads="1"/>
        </xdr:cNvSpPr>
      </xdr:nvSpPr>
      <xdr:spPr>
        <a:xfrm>
          <a:off x="4429125" y="79248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41</xdr:row>
      <xdr:rowOff>38100</xdr:rowOff>
    </xdr:from>
    <xdr:to>
      <xdr:col>6</xdr:col>
      <xdr:colOff>638175</xdr:colOff>
      <xdr:row>53</xdr:row>
      <xdr:rowOff>19050</xdr:rowOff>
    </xdr:to>
    <xdr:sp>
      <xdr:nvSpPr>
        <xdr:cNvPr id="6" name="Text Box 7"/>
        <xdr:cNvSpPr txBox="1">
          <a:spLocks noChangeArrowheads="1"/>
        </xdr:cNvSpPr>
      </xdr:nvSpPr>
      <xdr:spPr>
        <a:xfrm>
          <a:off x="3028950" y="8001000"/>
          <a:ext cx="5191125" cy="227647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       You may have converted products from one form into another.  For example,   5 + 1 might be made into piefilling.
</a:t>
          </a:r>
          <a:r>
            <a:rPr lang="en-US" cap="none" sz="1200" b="0" i="0" u="none" baseline="0">
              <a:solidFill>
                <a:srgbClr val="000000"/>
              </a:solidFill>
              <a:latin typeface="Times New Roman"/>
              <a:ea typeface="Times New Roman"/>
              <a:cs typeface="Times New Roman"/>
            </a:rPr>
            <a:t>        The product from which you manufacture other products is no longer in your inventory, yet it is not sold outside of the industry.  The products that you made from the source product increase your inventory of that product.
</a:t>
          </a:r>
          <a:r>
            <a:rPr lang="en-US" cap="none" sz="1200" b="0" i="0" u="none" baseline="0">
              <a:solidFill>
                <a:srgbClr val="000000"/>
              </a:solidFill>
              <a:latin typeface="Times New Roman"/>
              <a:ea typeface="Times New Roman"/>
              <a:cs typeface="Times New Roman"/>
            </a:rPr>
            <a:t>        Product used to make other products should be posted as a </a:t>
          </a:r>
          <a:r>
            <a:rPr lang="en-US" cap="none" sz="1200" b="1" i="0" u="none" baseline="0">
              <a:solidFill>
                <a:srgbClr val="000000"/>
              </a:solidFill>
              <a:latin typeface="Times New Roman"/>
              <a:ea typeface="Times New Roman"/>
              <a:cs typeface="Times New Roman"/>
            </a:rPr>
            <a:t>negative</a:t>
          </a:r>
          <a:r>
            <a:rPr lang="en-US" cap="none" sz="1200" b="0" i="0" u="none" baseline="0">
              <a:solidFill>
                <a:srgbClr val="000000"/>
              </a:solidFill>
              <a:latin typeface="Times New Roman"/>
              <a:ea typeface="Times New Roman"/>
              <a:cs typeface="Times New Roman"/>
            </a:rPr>
            <a:t> number indicating that it was a reduction in your inventory.  These should be posted as year-to-date, total figures in the successive reports.
</a:t>
          </a:r>
          <a:r>
            <a:rPr lang="en-US" cap="none" sz="1200" b="0" i="0" u="none" baseline="0">
              <a:solidFill>
                <a:srgbClr val="000000"/>
              </a:solidFill>
              <a:latin typeface="Times New Roman"/>
              <a:ea typeface="Times New Roman"/>
              <a:cs typeface="Times New Roman"/>
            </a:rPr>
            <a:t>        Products manufactured from the source product (the piefill in this example) should be posted as a </a:t>
          </a:r>
          <a:r>
            <a:rPr lang="en-US" cap="none" sz="1200" b="1" i="0" u="none" baseline="0">
              <a:solidFill>
                <a:srgbClr val="000000"/>
              </a:solidFill>
              <a:latin typeface="Times New Roman"/>
              <a:ea typeface="Times New Roman"/>
              <a:cs typeface="Times New Roman"/>
            </a:rPr>
            <a:t>positive</a:t>
          </a:r>
          <a:r>
            <a:rPr lang="en-US" cap="none" sz="1200" b="0" i="0" u="none" baseline="0">
              <a:solidFill>
                <a:srgbClr val="000000"/>
              </a:solidFill>
              <a:latin typeface="Times New Roman"/>
              <a:ea typeface="Times New Roman"/>
              <a:cs typeface="Times New Roman"/>
            </a:rPr>
            <a:t> figure indicating that your inventory increased by this amount.  These entries should be posted as year-to-date, total figures in the successive reports.
</a:t>
          </a:r>
          <a:r>
            <a:rPr lang="en-US" cap="none" sz="1200" b="0" i="0" u="none" baseline="0">
              <a:solidFill>
                <a:srgbClr val="000000"/>
              </a:solidFill>
              <a:latin typeface="Times New Roman"/>
              <a:ea typeface="Times New Roman"/>
              <a:cs typeface="Times New Roman"/>
            </a:rPr>
            <a:t>        Fill out the repack transfer information at the bottom of the worksheet.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71</xdr:row>
      <xdr:rowOff>28575</xdr:rowOff>
    </xdr:from>
    <xdr:to>
      <xdr:col>8</xdr:col>
      <xdr:colOff>914400</xdr:colOff>
      <xdr:row>74</xdr:row>
      <xdr:rowOff>76200</xdr:rowOff>
    </xdr:to>
    <xdr:sp>
      <xdr:nvSpPr>
        <xdr:cNvPr id="1" name="Text Box 6"/>
        <xdr:cNvSpPr txBox="1">
          <a:spLocks noChangeArrowheads="1"/>
        </xdr:cNvSpPr>
      </xdr:nvSpPr>
      <xdr:spPr>
        <a:xfrm>
          <a:off x="2438400" y="13706475"/>
          <a:ext cx="5219700" cy="6191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TRANSFERS OF PRODUCT BETWEEN HANDLERS</a:t>
          </a:r>
          <a:r>
            <a:rPr lang="en-US" cap="none" sz="1200" b="0" i="0" u="none" baseline="0">
              <a:solidFill>
                <a:srgbClr val="000000"/>
              </a:solidFill>
              <a:latin typeface="Times New Roman"/>
              <a:ea typeface="Times New Roman"/>
              <a:cs typeface="Times New Roman"/>
            </a:rPr>
            <a:t> - Please post any inter-handler transfers of products in which you were invovled during the reporting period.  If you are the receiving handler in this transaction, your entry should show an increase in the "Ih Tran. + / -" for the item purchases.  The seller in the transaction should show a decrease in their inventory for this item</a:t>
          </a:r>
        </a:p>
      </xdr:txBody>
    </xdr:sp>
    <xdr:clientData/>
  </xdr:twoCellAnchor>
  <xdr:twoCellAnchor>
    <xdr:from>
      <xdr:col>3</xdr:col>
      <xdr:colOff>219075</xdr:colOff>
      <xdr:row>82</xdr:row>
      <xdr:rowOff>28575</xdr:rowOff>
    </xdr:from>
    <xdr:to>
      <xdr:col>8</xdr:col>
      <xdr:colOff>800100</xdr:colOff>
      <xdr:row>85</xdr:row>
      <xdr:rowOff>76200</xdr:rowOff>
    </xdr:to>
    <xdr:sp>
      <xdr:nvSpPr>
        <xdr:cNvPr id="2" name="Text Box 7"/>
        <xdr:cNvSpPr txBox="1">
          <a:spLocks noChangeArrowheads="1"/>
        </xdr:cNvSpPr>
      </xdr:nvSpPr>
      <xdr:spPr>
        <a:xfrm>
          <a:off x="2619375" y="16002000"/>
          <a:ext cx="4924425" cy="6191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REPACKS AND RE-MANUFACTURES</a:t>
          </a:r>
          <a:r>
            <a:rPr lang="en-US" cap="none" sz="1200" b="0" i="0" u="none" baseline="0">
              <a:solidFill>
                <a:srgbClr val="000000"/>
              </a:solidFill>
              <a:latin typeface="Times New Roman"/>
              <a:ea typeface="Times New Roman"/>
              <a:cs typeface="Times New Roman"/>
            </a:rPr>
            <a:t> - Please account foy any remanufacturing of cherry products in which you were invovled during he reporting period.  The products you manufactured should be reflected as an increase to the "Repacks" as a positive figure.  The products from which you manufactured the new products should be reflected as a negative entry in the "Repacks" column.</a:t>
          </a:r>
        </a:p>
      </xdr:txBody>
    </xdr:sp>
    <xdr:clientData/>
  </xdr:twoCellAnchor>
  <xdr:twoCellAnchor>
    <xdr:from>
      <xdr:col>2</xdr:col>
      <xdr:colOff>38100</xdr:colOff>
      <xdr:row>18</xdr:row>
      <xdr:rowOff>76200</xdr:rowOff>
    </xdr:from>
    <xdr:to>
      <xdr:col>2</xdr:col>
      <xdr:colOff>1190625</xdr:colOff>
      <xdr:row>18</xdr:row>
      <xdr:rowOff>85725</xdr:rowOff>
    </xdr:to>
    <xdr:sp>
      <xdr:nvSpPr>
        <xdr:cNvPr id="3" name="Straight Arrow Connector 4"/>
        <xdr:cNvSpPr>
          <a:spLocks/>
        </xdr:cNvSpPr>
      </xdr:nvSpPr>
      <xdr:spPr>
        <a:xfrm>
          <a:off x="1019175" y="4114800"/>
          <a:ext cx="11525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22</xdr:row>
      <xdr:rowOff>85725</xdr:rowOff>
    </xdr:from>
    <xdr:to>
      <xdr:col>2</xdr:col>
      <xdr:colOff>1190625</xdr:colOff>
      <xdr:row>22</xdr:row>
      <xdr:rowOff>95250</xdr:rowOff>
    </xdr:to>
    <xdr:sp>
      <xdr:nvSpPr>
        <xdr:cNvPr id="4" name="Straight Arrow Connector 6"/>
        <xdr:cNvSpPr>
          <a:spLocks/>
        </xdr:cNvSpPr>
      </xdr:nvSpPr>
      <xdr:spPr>
        <a:xfrm>
          <a:off x="1019175" y="4886325"/>
          <a:ext cx="11525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30</xdr:row>
      <xdr:rowOff>114300</xdr:rowOff>
    </xdr:from>
    <xdr:to>
      <xdr:col>2</xdr:col>
      <xdr:colOff>1190625</xdr:colOff>
      <xdr:row>30</xdr:row>
      <xdr:rowOff>123825</xdr:rowOff>
    </xdr:to>
    <xdr:sp>
      <xdr:nvSpPr>
        <xdr:cNvPr id="5" name="Straight Arrow Connector 7"/>
        <xdr:cNvSpPr>
          <a:spLocks/>
        </xdr:cNvSpPr>
      </xdr:nvSpPr>
      <xdr:spPr>
        <a:xfrm>
          <a:off x="1019175" y="6438900"/>
          <a:ext cx="11525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26</xdr:row>
      <xdr:rowOff>85725</xdr:rowOff>
    </xdr:from>
    <xdr:to>
      <xdr:col>2</xdr:col>
      <xdr:colOff>1190625</xdr:colOff>
      <xdr:row>26</xdr:row>
      <xdr:rowOff>95250</xdr:rowOff>
    </xdr:to>
    <xdr:sp>
      <xdr:nvSpPr>
        <xdr:cNvPr id="6" name="Straight Arrow Connector 8"/>
        <xdr:cNvSpPr>
          <a:spLocks/>
        </xdr:cNvSpPr>
      </xdr:nvSpPr>
      <xdr:spPr>
        <a:xfrm>
          <a:off x="1019175" y="5648325"/>
          <a:ext cx="11525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71</xdr:row>
      <xdr:rowOff>28575</xdr:rowOff>
    </xdr:from>
    <xdr:to>
      <xdr:col>8</xdr:col>
      <xdr:colOff>914400</xdr:colOff>
      <xdr:row>74</xdr:row>
      <xdr:rowOff>76200</xdr:rowOff>
    </xdr:to>
    <xdr:sp>
      <xdr:nvSpPr>
        <xdr:cNvPr id="1" name="Text Box 3"/>
        <xdr:cNvSpPr txBox="1">
          <a:spLocks noChangeArrowheads="1"/>
        </xdr:cNvSpPr>
      </xdr:nvSpPr>
      <xdr:spPr>
        <a:xfrm>
          <a:off x="2438400" y="13725525"/>
          <a:ext cx="5219700" cy="6191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TRANSFERS OF PRODUCT BETWEEN HANDLERS</a:t>
          </a:r>
          <a:r>
            <a:rPr lang="en-US" cap="none" sz="1200" b="0" i="0" u="none" baseline="0">
              <a:solidFill>
                <a:srgbClr val="000000"/>
              </a:solidFill>
              <a:latin typeface="Times New Roman"/>
              <a:ea typeface="Times New Roman"/>
              <a:cs typeface="Times New Roman"/>
            </a:rPr>
            <a:t> - Please post any inter-handler transfers of products in which you were invovled during the reporting period.  If you are the receiving handler in this transaction, your entry should show an increase in the "Ih Tran. + / -" for the item purchases.  The seller in the transaction should show a decrease in their inventory for this item</a:t>
          </a:r>
        </a:p>
      </xdr:txBody>
    </xdr:sp>
    <xdr:clientData/>
  </xdr:twoCellAnchor>
  <xdr:twoCellAnchor>
    <xdr:from>
      <xdr:col>3</xdr:col>
      <xdr:colOff>219075</xdr:colOff>
      <xdr:row>84</xdr:row>
      <xdr:rowOff>28575</xdr:rowOff>
    </xdr:from>
    <xdr:to>
      <xdr:col>8</xdr:col>
      <xdr:colOff>800100</xdr:colOff>
      <xdr:row>87</xdr:row>
      <xdr:rowOff>66675</xdr:rowOff>
    </xdr:to>
    <xdr:sp>
      <xdr:nvSpPr>
        <xdr:cNvPr id="2" name="Text Box 4"/>
        <xdr:cNvSpPr txBox="1">
          <a:spLocks noChangeArrowheads="1"/>
        </xdr:cNvSpPr>
      </xdr:nvSpPr>
      <xdr:spPr>
        <a:xfrm>
          <a:off x="2619375" y="16402050"/>
          <a:ext cx="4924425" cy="609600"/>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REPACKS AND RE-MANUFACTURES</a:t>
          </a:r>
          <a:r>
            <a:rPr lang="en-US" cap="none" sz="1200" b="0" i="0" u="none" baseline="0">
              <a:solidFill>
                <a:srgbClr val="000000"/>
              </a:solidFill>
              <a:latin typeface="Times New Roman"/>
              <a:ea typeface="Times New Roman"/>
              <a:cs typeface="Times New Roman"/>
            </a:rPr>
            <a:t> - Please account foy any remanufacturing of cherry products in which you were invovled during he reporting period.  The products you manufactured should be reflected as an increase to the "Repacks" as a positive figure.  The products from which you manufactured the new products should be reflected as a negative entry in the "Repacks" column.</a:t>
          </a:r>
        </a:p>
      </xdr:txBody>
    </xdr:sp>
    <xdr:clientData/>
  </xdr:twoCellAnchor>
  <xdr:twoCellAnchor>
    <xdr:from>
      <xdr:col>2</xdr:col>
      <xdr:colOff>19050</xdr:colOff>
      <xdr:row>18</xdr:row>
      <xdr:rowOff>85725</xdr:rowOff>
    </xdr:from>
    <xdr:to>
      <xdr:col>2</xdr:col>
      <xdr:colOff>1171575</xdr:colOff>
      <xdr:row>18</xdr:row>
      <xdr:rowOff>85725</xdr:rowOff>
    </xdr:to>
    <xdr:sp>
      <xdr:nvSpPr>
        <xdr:cNvPr id="3" name="Straight Arrow Connector 4"/>
        <xdr:cNvSpPr>
          <a:spLocks/>
        </xdr:cNvSpPr>
      </xdr:nvSpPr>
      <xdr:spPr>
        <a:xfrm>
          <a:off x="1000125" y="4124325"/>
          <a:ext cx="1152525"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22</xdr:row>
      <xdr:rowOff>76200</xdr:rowOff>
    </xdr:from>
    <xdr:to>
      <xdr:col>2</xdr:col>
      <xdr:colOff>1171575</xdr:colOff>
      <xdr:row>22</xdr:row>
      <xdr:rowOff>85725</xdr:rowOff>
    </xdr:to>
    <xdr:sp>
      <xdr:nvSpPr>
        <xdr:cNvPr id="4" name="Straight Arrow Connector 5"/>
        <xdr:cNvSpPr>
          <a:spLocks/>
        </xdr:cNvSpPr>
      </xdr:nvSpPr>
      <xdr:spPr>
        <a:xfrm>
          <a:off x="1000125" y="4886325"/>
          <a:ext cx="11525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30</xdr:row>
      <xdr:rowOff>85725</xdr:rowOff>
    </xdr:from>
    <xdr:to>
      <xdr:col>2</xdr:col>
      <xdr:colOff>1171575</xdr:colOff>
      <xdr:row>30</xdr:row>
      <xdr:rowOff>85725</xdr:rowOff>
    </xdr:to>
    <xdr:sp>
      <xdr:nvSpPr>
        <xdr:cNvPr id="5" name="Straight Arrow Connector 6"/>
        <xdr:cNvSpPr>
          <a:spLocks/>
        </xdr:cNvSpPr>
      </xdr:nvSpPr>
      <xdr:spPr>
        <a:xfrm>
          <a:off x="1000125" y="6419850"/>
          <a:ext cx="1152525"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26</xdr:row>
      <xdr:rowOff>66675</xdr:rowOff>
    </xdr:from>
    <xdr:to>
      <xdr:col>2</xdr:col>
      <xdr:colOff>1171575</xdr:colOff>
      <xdr:row>26</xdr:row>
      <xdr:rowOff>76200</xdr:rowOff>
    </xdr:to>
    <xdr:sp>
      <xdr:nvSpPr>
        <xdr:cNvPr id="6" name="Straight Arrow Connector 7"/>
        <xdr:cNvSpPr>
          <a:spLocks/>
        </xdr:cNvSpPr>
      </xdr:nvSpPr>
      <xdr:spPr>
        <a:xfrm>
          <a:off x="1000125" y="5638800"/>
          <a:ext cx="11525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71</xdr:row>
      <xdr:rowOff>28575</xdr:rowOff>
    </xdr:from>
    <xdr:to>
      <xdr:col>8</xdr:col>
      <xdr:colOff>914400</xdr:colOff>
      <xdr:row>74</xdr:row>
      <xdr:rowOff>76200</xdr:rowOff>
    </xdr:to>
    <xdr:sp>
      <xdr:nvSpPr>
        <xdr:cNvPr id="1" name="Text Box 1"/>
        <xdr:cNvSpPr txBox="1">
          <a:spLocks noChangeArrowheads="1"/>
        </xdr:cNvSpPr>
      </xdr:nvSpPr>
      <xdr:spPr>
        <a:xfrm>
          <a:off x="2438400" y="13725525"/>
          <a:ext cx="5219700" cy="6191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TRANSFERS OF PRODUCT BETWEEN HANDLERS</a:t>
          </a:r>
          <a:r>
            <a:rPr lang="en-US" cap="none" sz="1200" b="0" i="0" u="none" baseline="0">
              <a:solidFill>
                <a:srgbClr val="000000"/>
              </a:solidFill>
              <a:latin typeface="Times New Roman"/>
              <a:ea typeface="Times New Roman"/>
              <a:cs typeface="Times New Roman"/>
            </a:rPr>
            <a:t> - Please post any inter-handler transfers of products in which you were invovled during the reporting period.  If you are the receiving handler in this transaction, your entry should show an increase in the "Ih Tran. + / -" for the item purchases.  The seller in the transaction should show a decrease in their inventory for this item</a:t>
          </a:r>
        </a:p>
      </xdr:txBody>
    </xdr:sp>
    <xdr:clientData/>
  </xdr:twoCellAnchor>
  <xdr:twoCellAnchor>
    <xdr:from>
      <xdr:col>3</xdr:col>
      <xdr:colOff>219075</xdr:colOff>
      <xdr:row>84</xdr:row>
      <xdr:rowOff>28575</xdr:rowOff>
    </xdr:from>
    <xdr:to>
      <xdr:col>8</xdr:col>
      <xdr:colOff>800100</xdr:colOff>
      <xdr:row>87</xdr:row>
      <xdr:rowOff>66675</xdr:rowOff>
    </xdr:to>
    <xdr:sp>
      <xdr:nvSpPr>
        <xdr:cNvPr id="2" name="Text Box 2"/>
        <xdr:cNvSpPr txBox="1">
          <a:spLocks noChangeArrowheads="1"/>
        </xdr:cNvSpPr>
      </xdr:nvSpPr>
      <xdr:spPr>
        <a:xfrm>
          <a:off x="2619375" y="16402050"/>
          <a:ext cx="4924425" cy="609600"/>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REPACKS AND RE-MANUFACTURES</a:t>
          </a:r>
          <a:r>
            <a:rPr lang="en-US" cap="none" sz="1200" b="0" i="0" u="none" baseline="0">
              <a:solidFill>
                <a:srgbClr val="000000"/>
              </a:solidFill>
              <a:latin typeface="Times New Roman"/>
              <a:ea typeface="Times New Roman"/>
              <a:cs typeface="Times New Roman"/>
            </a:rPr>
            <a:t> - Please account foy any remanufacturing of cherry products in which you were invovled during he reporting period.  The products you manufactured should be reflected as an increase to the "Repacks" as a positive figure.  The products from which you manufactured the new products should be reflected as a negative entry in the "Repacks" column.</a:t>
          </a:r>
        </a:p>
      </xdr:txBody>
    </xdr:sp>
    <xdr:clientData/>
  </xdr:twoCellAnchor>
  <xdr:twoCellAnchor>
    <xdr:from>
      <xdr:col>2</xdr:col>
      <xdr:colOff>19050</xdr:colOff>
      <xdr:row>18</xdr:row>
      <xdr:rowOff>85725</xdr:rowOff>
    </xdr:from>
    <xdr:to>
      <xdr:col>2</xdr:col>
      <xdr:colOff>1171575</xdr:colOff>
      <xdr:row>18</xdr:row>
      <xdr:rowOff>85725</xdr:rowOff>
    </xdr:to>
    <xdr:sp>
      <xdr:nvSpPr>
        <xdr:cNvPr id="3" name="Straight Arrow Connector 3"/>
        <xdr:cNvSpPr>
          <a:spLocks/>
        </xdr:cNvSpPr>
      </xdr:nvSpPr>
      <xdr:spPr>
        <a:xfrm>
          <a:off x="1000125" y="4124325"/>
          <a:ext cx="1152525"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22</xdr:row>
      <xdr:rowOff>76200</xdr:rowOff>
    </xdr:from>
    <xdr:to>
      <xdr:col>2</xdr:col>
      <xdr:colOff>1171575</xdr:colOff>
      <xdr:row>22</xdr:row>
      <xdr:rowOff>85725</xdr:rowOff>
    </xdr:to>
    <xdr:sp>
      <xdr:nvSpPr>
        <xdr:cNvPr id="4" name="Straight Arrow Connector 4"/>
        <xdr:cNvSpPr>
          <a:spLocks/>
        </xdr:cNvSpPr>
      </xdr:nvSpPr>
      <xdr:spPr>
        <a:xfrm>
          <a:off x="1000125" y="4886325"/>
          <a:ext cx="11525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30</xdr:row>
      <xdr:rowOff>85725</xdr:rowOff>
    </xdr:from>
    <xdr:to>
      <xdr:col>2</xdr:col>
      <xdr:colOff>1171575</xdr:colOff>
      <xdr:row>30</xdr:row>
      <xdr:rowOff>85725</xdr:rowOff>
    </xdr:to>
    <xdr:sp>
      <xdr:nvSpPr>
        <xdr:cNvPr id="5" name="Straight Arrow Connector 5"/>
        <xdr:cNvSpPr>
          <a:spLocks/>
        </xdr:cNvSpPr>
      </xdr:nvSpPr>
      <xdr:spPr>
        <a:xfrm>
          <a:off x="1000125" y="6419850"/>
          <a:ext cx="1152525"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26</xdr:row>
      <xdr:rowOff>66675</xdr:rowOff>
    </xdr:from>
    <xdr:to>
      <xdr:col>2</xdr:col>
      <xdr:colOff>1171575</xdr:colOff>
      <xdr:row>26</xdr:row>
      <xdr:rowOff>76200</xdr:rowOff>
    </xdr:to>
    <xdr:sp>
      <xdr:nvSpPr>
        <xdr:cNvPr id="6" name="Straight Arrow Connector 6"/>
        <xdr:cNvSpPr>
          <a:spLocks/>
        </xdr:cNvSpPr>
      </xdr:nvSpPr>
      <xdr:spPr>
        <a:xfrm>
          <a:off x="1000125" y="5638800"/>
          <a:ext cx="11525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71</xdr:row>
      <xdr:rowOff>28575</xdr:rowOff>
    </xdr:from>
    <xdr:to>
      <xdr:col>8</xdr:col>
      <xdr:colOff>914400</xdr:colOff>
      <xdr:row>74</xdr:row>
      <xdr:rowOff>76200</xdr:rowOff>
    </xdr:to>
    <xdr:sp>
      <xdr:nvSpPr>
        <xdr:cNvPr id="1" name="Text Box 1"/>
        <xdr:cNvSpPr txBox="1">
          <a:spLocks noChangeArrowheads="1"/>
        </xdr:cNvSpPr>
      </xdr:nvSpPr>
      <xdr:spPr>
        <a:xfrm>
          <a:off x="2438400" y="13725525"/>
          <a:ext cx="5219700" cy="6191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TRANSFERS OF PRODUCT BETWEEN HANDLERS</a:t>
          </a:r>
          <a:r>
            <a:rPr lang="en-US" cap="none" sz="1200" b="0" i="0" u="none" baseline="0">
              <a:solidFill>
                <a:srgbClr val="000000"/>
              </a:solidFill>
              <a:latin typeface="Times New Roman"/>
              <a:ea typeface="Times New Roman"/>
              <a:cs typeface="Times New Roman"/>
            </a:rPr>
            <a:t> - Please post any inter-handler transfers of products in which you were invovled during the reporting period.  If you are the receiving handler in this transaction, your entry should show an increase in the "Ih Tran. + / -" for the item purchases.  The seller in the transaction should show a decrease in their inventory for this item</a:t>
          </a:r>
        </a:p>
      </xdr:txBody>
    </xdr:sp>
    <xdr:clientData/>
  </xdr:twoCellAnchor>
  <xdr:twoCellAnchor>
    <xdr:from>
      <xdr:col>3</xdr:col>
      <xdr:colOff>219075</xdr:colOff>
      <xdr:row>84</xdr:row>
      <xdr:rowOff>28575</xdr:rowOff>
    </xdr:from>
    <xdr:to>
      <xdr:col>8</xdr:col>
      <xdr:colOff>800100</xdr:colOff>
      <xdr:row>87</xdr:row>
      <xdr:rowOff>66675</xdr:rowOff>
    </xdr:to>
    <xdr:sp>
      <xdr:nvSpPr>
        <xdr:cNvPr id="2" name="Text Box 2"/>
        <xdr:cNvSpPr txBox="1">
          <a:spLocks noChangeArrowheads="1"/>
        </xdr:cNvSpPr>
      </xdr:nvSpPr>
      <xdr:spPr>
        <a:xfrm>
          <a:off x="2619375" y="16402050"/>
          <a:ext cx="4924425" cy="609600"/>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REPACKS AND RE-MANUFACTURES</a:t>
          </a:r>
          <a:r>
            <a:rPr lang="en-US" cap="none" sz="1200" b="0" i="0" u="none" baseline="0">
              <a:solidFill>
                <a:srgbClr val="000000"/>
              </a:solidFill>
              <a:latin typeface="Times New Roman"/>
              <a:ea typeface="Times New Roman"/>
              <a:cs typeface="Times New Roman"/>
            </a:rPr>
            <a:t> - Please account foy any remanufacturing of cherry products in which you were invovled during he reporting period.  The products you manufactured should be reflected as an increase to the "Repacks" as a positive figure.  The products from which you manufactured the new products should be reflected as a negative entry in the "Repacks" column.</a:t>
          </a:r>
        </a:p>
      </xdr:txBody>
    </xdr:sp>
    <xdr:clientData/>
  </xdr:twoCellAnchor>
  <xdr:twoCellAnchor>
    <xdr:from>
      <xdr:col>2</xdr:col>
      <xdr:colOff>9525</xdr:colOff>
      <xdr:row>18</xdr:row>
      <xdr:rowOff>76200</xdr:rowOff>
    </xdr:from>
    <xdr:to>
      <xdr:col>2</xdr:col>
      <xdr:colOff>1162050</xdr:colOff>
      <xdr:row>18</xdr:row>
      <xdr:rowOff>85725</xdr:rowOff>
    </xdr:to>
    <xdr:sp>
      <xdr:nvSpPr>
        <xdr:cNvPr id="3" name="Straight Arrow Connector 3"/>
        <xdr:cNvSpPr>
          <a:spLocks/>
        </xdr:cNvSpPr>
      </xdr:nvSpPr>
      <xdr:spPr>
        <a:xfrm>
          <a:off x="990600" y="4114800"/>
          <a:ext cx="11525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22</xdr:row>
      <xdr:rowOff>76200</xdr:rowOff>
    </xdr:from>
    <xdr:to>
      <xdr:col>2</xdr:col>
      <xdr:colOff>1162050</xdr:colOff>
      <xdr:row>22</xdr:row>
      <xdr:rowOff>76200</xdr:rowOff>
    </xdr:to>
    <xdr:sp>
      <xdr:nvSpPr>
        <xdr:cNvPr id="4" name="Straight Arrow Connector 4"/>
        <xdr:cNvSpPr>
          <a:spLocks/>
        </xdr:cNvSpPr>
      </xdr:nvSpPr>
      <xdr:spPr>
        <a:xfrm>
          <a:off x="990600" y="4886325"/>
          <a:ext cx="1152525"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30</xdr:row>
      <xdr:rowOff>76200</xdr:rowOff>
    </xdr:from>
    <xdr:to>
      <xdr:col>2</xdr:col>
      <xdr:colOff>1162050</xdr:colOff>
      <xdr:row>30</xdr:row>
      <xdr:rowOff>85725</xdr:rowOff>
    </xdr:to>
    <xdr:sp>
      <xdr:nvSpPr>
        <xdr:cNvPr id="5" name="Straight Arrow Connector 5"/>
        <xdr:cNvSpPr>
          <a:spLocks/>
        </xdr:cNvSpPr>
      </xdr:nvSpPr>
      <xdr:spPr>
        <a:xfrm>
          <a:off x="990600" y="6410325"/>
          <a:ext cx="11525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26</xdr:row>
      <xdr:rowOff>66675</xdr:rowOff>
    </xdr:from>
    <xdr:to>
      <xdr:col>2</xdr:col>
      <xdr:colOff>1162050</xdr:colOff>
      <xdr:row>26</xdr:row>
      <xdr:rowOff>66675</xdr:rowOff>
    </xdr:to>
    <xdr:sp>
      <xdr:nvSpPr>
        <xdr:cNvPr id="6" name="Straight Arrow Connector 6"/>
        <xdr:cNvSpPr>
          <a:spLocks/>
        </xdr:cNvSpPr>
      </xdr:nvSpPr>
      <xdr:spPr>
        <a:xfrm>
          <a:off x="990600" y="5638800"/>
          <a:ext cx="1152525"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G75"/>
  <sheetViews>
    <sheetView showGridLines="0" tabSelected="1" zoomScale="87" zoomScaleNormal="87" zoomScalePageLayoutView="0" workbookViewId="0" topLeftCell="A1">
      <pane ySplit="6" topLeftCell="A45" activePane="bottomLeft" state="frozen"/>
      <selection pane="topLeft" activeCell="A1" sqref="A1"/>
      <selection pane="bottomLeft" activeCell="C74" sqref="C74"/>
    </sheetView>
  </sheetViews>
  <sheetFormatPr defaultColWidth="9.140625" defaultRowHeight="12.75"/>
  <cols>
    <col min="1" max="1" width="4.421875" style="0" customWidth="1"/>
    <col min="2" max="2" width="34.8515625" style="0" customWidth="1"/>
    <col min="3" max="3" width="6.140625" style="0" customWidth="1"/>
    <col min="4" max="4" width="37.421875" style="0" customWidth="1"/>
    <col min="5" max="5" width="21.7109375" style="0" customWidth="1"/>
    <col min="7" max="7" width="14.140625" style="0" customWidth="1"/>
  </cols>
  <sheetData>
    <row r="2" spans="2:6" ht="17.25">
      <c r="B2" s="238" t="s">
        <v>89</v>
      </c>
      <c r="C2" s="238"/>
      <c r="D2" s="238"/>
      <c r="E2" s="238"/>
      <c r="F2" s="238"/>
    </row>
    <row r="3" spans="1:5" ht="15">
      <c r="A3" s="36"/>
      <c r="B3" s="36"/>
      <c r="C3" s="36"/>
      <c r="D3" s="36"/>
      <c r="E3" s="36"/>
    </row>
    <row r="4" spans="1:5" ht="15">
      <c r="A4" s="36"/>
      <c r="B4" s="108" t="s">
        <v>70</v>
      </c>
      <c r="C4" s="40"/>
      <c r="D4" s="40"/>
      <c r="E4" s="40"/>
    </row>
    <row r="5" spans="1:5" ht="15">
      <c r="A5" s="36"/>
      <c r="B5" s="109"/>
      <c r="C5" s="40" t="s">
        <v>68</v>
      </c>
      <c r="D5" s="40"/>
      <c r="E5" s="40"/>
    </row>
    <row r="6" spans="1:5" ht="15">
      <c r="A6" s="36"/>
      <c r="B6" s="107"/>
      <c r="C6" s="40" t="s">
        <v>90</v>
      </c>
      <c r="D6" s="40"/>
      <c r="E6" s="40"/>
    </row>
    <row r="7" spans="1:5" ht="15">
      <c r="A7" s="36"/>
      <c r="B7" s="36"/>
      <c r="C7" s="40"/>
      <c r="D7" s="40"/>
      <c r="E7" s="40"/>
    </row>
    <row r="8" spans="1:5" ht="15">
      <c r="A8" s="36"/>
      <c r="B8" s="36"/>
      <c r="C8" s="40"/>
      <c r="D8" s="40"/>
      <c r="E8" s="40"/>
    </row>
    <row r="9" spans="1:5" ht="15">
      <c r="A9" s="36"/>
      <c r="B9" s="36"/>
      <c r="C9" s="40"/>
      <c r="D9" s="40"/>
      <c r="E9" s="40"/>
    </row>
    <row r="10" spans="1:5" ht="15">
      <c r="A10" s="36"/>
      <c r="B10" s="36"/>
      <c r="C10" s="36"/>
      <c r="D10" s="36"/>
      <c r="E10" s="36"/>
    </row>
    <row r="11" spans="1:5" ht="15">
      <c r="A11" s="36"/>
      <c r="B11" s="36"/>
      <c r="C11" s="36"/>
      <c r="D11" s="36"/>
      <c r="E11" s="36"/>
    </row>
    <row r="12" spans="1:5" ht="15">
      <c r="A12" s="36"/>
      <c r="B12" s="106" t="s">
        <v>69</v>
      </c>
      <c r="C12" s="101"/>
      <c r="D12" s="36"/>
      <c r="E12" s="36"/>
    </row>
    <row r="13" spans="1:5" ht="15">
      <c r="A13" s="36"/>
      <c r="B13" s="103" t="s">
        <v>71</v>
      </c>
      <c r="C13" s="36"/>
      <c r="E13" s="36"/>
    </row>
    <row r="14" spans="1:5" ht="15">
      <c r="A14" s="36"/>
      <c r="B14" s="104" t="s">
        <v>86</v>
      </c>
      <c r="C14" s="101">
        <v>1</v>
      </c>
      <c r="D14" s="36" t="s">
        <v>67</v>
      </c>
      <c r="E14" s="36"/>
    </row>
    <row r="15" spans="1:5" ht="15">
      <c r="A15" s="36"/>
      <c r="B15" s="36"/>
      <c r="C15" s="101">
        <v>2</v>
      </c>
      <c r="D15" s="36" t="s">
        <v>104</v>
      </c>
      <c r="E15" s="36"/>
    </row>
    <row r="16" spans="1:5" ht="15">
      <c r="A16" s="36"/>
      <c r="B16" s="36"/>
      <c r="C16" s="101">
        <v>3</v>
      </c>
      <c r="D16" s="36" t="s">
        <v>72</v>
      </c>
      <c r="E16" s="36"/>
    </row>
    <row r="17" spans="1:5" ht="15">
      <c r="A17" s="36"/>
      <c r="B17" s="104" t="s">
        <v>80</v>
      </c>
      <c r="C17" s="101" t="s">
        <v>74</v>
      </c>
      <c r="D17" s="36" t="s">
        <v>73</v>
      </c>
      <c r="E17" s="36"/>
    </row>
    <row r="18" spans="1:5" ht="15">
      <c r="A18" s="36"/>
      <c r="B18" s="36"/>
      <c r="C18" s="101" t="s">
        <v>75</v>
      </c>
      <c r="D18" s="36" t="s">
        <v>105</v>
      </c>
      <c r="E18" s="36"/>
    </row>
    <row r="19" spans="3:5" ht="15">
      <c r="C19" s="101" t="s">
        <v>76</v>
      </c>
      <c r="D19" s="36" t="s">
        <v>94</v>
      </c>
      <c r="E19" s="36"/>
    </row>
    <row r="20" spans="3:5" ht="15">
      <c r="C20" s="36"/>
      <c r="D20" s="36" t="s">
        <v>95</v>
      </c>
      <c r="E20" s="36"/>
    </row>
    <row r="21" spans="1:5" ht="15">
      <c r="A21" s="36"/>
      <c r="B21" s="36"/>
      <c r="C21" s="101" t="s">
        <v>96</v>
      </c>
      <c r="D21" s="36" t="s">
        <v>140</v>
      </c>
      <c r="E21" s="36"/>
    </row>
    <row r="22" spans="1:5" ht="21" customHeight="1">
      <c r="A22" s="36"/>
      <c r="B22" s="36"/>
      <c r="C22" s="101"/>
      <c r="D22" s="237" t="s">
        <v>136</v>
      </c>
      <c r="E22" s="36"/>
    </row>
    <row r="23" spans="1:5" ht="15">
      <c r="A23" s="36"/>
      <c r="B23" s="36"/>
      <c r="C23" s="101"/>
      <c r="D23" s="237" t="s">
        <v>137</v>
      </c>
      <c r="E23" s="36"/>
    </row>
    <row r="24" spans="1:5" ht="15">
      <c r="A24" s="36"/>
      <c r="B24" s="36"/>
      <c r="C24" s="101"/>
      <c r="D24" s="237" t="s">
        <v>138</v>
      </c>
      <c r="E24" s="36"/>
    </row>
    <row r="25" spans="1:5" ht="15">
      <c r="A25" s="36"/>
      <c r="B25" s="36"/>
      <c r="C25" s="101"/>
      <c r="D25" s="237" t="s">
        <v>141</v>
      </c>
      <c r="E25" s="36"/>
    </row>
    <row r="26" spans="1:5" ht="15">
      <c r="A26" s="36"/>
      <c r="B26" s="36"/>
      <c r="C26" s="101"/>
      <c r="D26" s="237" t="s">
        <v>139</v>
      </c>
      <c r="E26" s="36"/>
    </row>
    <row r="27" spans="1:5" ht="20.25" customHeight="1">
      <c r="A27" s="36"/>
      <c r="B27" s="36"/>
      <c r="C27" s="101" t="s">
        <v>81</v>
      </c>
      <c r="D27" s="36" t="s">
        <v>106</v>
      </c>
      <c r="E27" s="36"/>
    </row>
    <row r="28" spans="1:5" ht="15">
      <c r="A28" s="36"/>
      <c r="B28" s="36"/>
      <c r="E28" s="36"/>
    </row>
    <row r="29" spans="1:5" ht="15">
      <c r="A29" s="36"/>
      <c r="B29" s="104" t="s">
        <v>82</v>
      </c>
      <c r="C29" s="102"/>
      <c r="D29" s="36" t="s">
        <v>97</v>
      </c>
      <c r="E29" s="36"/>
    </row>
    <row r="30" spans="1:5" ht="15">
      <c r="A30" s="36"/>
      <c r="B30" s="36"/>
      <c r="C30" s="102"/>
      <c r="D30" s="36"/>
      <c r="E30" s="36"/>
    </row>
    <row r="31" spans="1:5" ht="15">
      <c r="A31" s="36"/>
      <c r="B31" s="103" t="s">
        <v>83</v>
      </c>
      <c r="C31" s="102"/>
      <c r="D31" s="36"/>
      <c r="E31" s="36"/>
    </row>
    <row r="32" spans="1:5" ht="15">
      <c r="A32" s="36"/>
      <c r="B32" s="104" t="s">
        <v>79</v>
      </c>
      <c r="C32" s="102"/>
      <c r="D32" s="36"/>
      <c r="E32" s="36"/>
    </row>
    <row r="33" spans="1:5" ht="15">
      <c r="A33" s="36"/>
      <c r="B33" s="100"/>
      <c r="C33" s="102"/>
      <c r="D33" s="36"/>
      <c r="E33" s="36"/>
    </row>
    <row r="34" spans="1:5" ht="15">
      <c r="A34" s="36"/>
      <c r="B34" s="100"/>
      <c r="C34" s="102"/>
      <c r="D34" s="36"/>
      <c r="E34" s="36"/>
    </row>
    <row r="35" spans="1:5" ht="15">
      <c r="A35" s="36"/>
      <c r="B35" s="100"/>
      <c r="C35" s="102"/>
      <c r="D35" s="36"/>
      <c r="E35" s="36"/>
    </row>
    <row r="36" spans="1:5" ht="15">
      <c r="A36" s="36"/>
      <c r="C36" s="102"/>
      <c r="D36" s="36" t="s">
        <v>78</v>
      </c>
      <c r="E36" s="36"/>
    </row>
    <row r="37" spans="1:5" ht="15">
      <c r="A37" s="36"/>
      <c r="B37" s="36"/>
      <c r="C37" s="102"/>
      <c r="D37" s="36"/>
      <c r="E37" s="36"/>
    </row>
    <row r="38" spans="1:5" ht="15">
      <c r="A38" s="36"/>
      <c r="B38" s="36"/>
      <c r="C38" s="102"/>
      <c r="D38" s="36"/>
      <c r="E38" s="36"/>
    </row>
    <row r="39" spans="1:5" ht="15">
      <c r="A39" s="36"/>
      <c r="B39" s="36"/>
      <c r="C39" s="102"/>
      <c r="D39" s="36"/>
      <c r="E39" s="36"/>
    </row>
    <row r="40" spans="1:5" ht="15">
      <c r="A40" s="36"/>
      <c r="B40" s="36"/>
      <c r="C40" s="102"/>
      <c r="D40" s="36"/>
      <c r="E40" s="36"/>
    </row>
    <row r="41" spans="1:5" ht="15.75">
      <c r="A41" s="36"/>
      <c r="B41" s="36"/>
      <c r="C41" s="102"/>
      <c r="D41" s="36"/>
      <c r="E41" s="36"/>
    </row>
    <row r="42" spans="1:5" ht="15.75">
      <c r="A42" s="36"/>
      <c r="B42" s="104" t="s">
        <v>91</v>
      </c>
      <c r="C42" s="102"/>
      <c r="D42" s="36"/>
      <c r="E42" s="36"/>
    </row>
    <row r="43" spans="1:5" ht="15">
      <c r="A43" s="36"/>
      <c r="B43" s="36"/>
      <c r="C43" s="102"/>
      <c r="D43" s="36"/>
      <c r="E43" s="36"/>
    </row>
    <row r="44" spans="1:5" ht="15">
      <c r="A44" s="36"/>
      <c r="B44" s="36"/>
      <c r="C44" s="102"/>
      <c r="D44" s="36"/>
      <c r="E44" s="36"/>
    </row>
    <row r="45" spans="1:5" ht="15">
      <c r="A45" s="36"/>
      <c r="B45" s="36"/>
      <c r="C45" s="102"/>
      <c r="D45" s="36"/>
      <c r="E45" s="36"/>
    </row>
    <row r="46" spans="1:5" ht="15">
      <c r="A46" s="36"/>
      <c r="B46" s="36"/>
      <c r="C46" s="102"/>
      <c r="D46" s="36"/>
      <c r="E46" s="36"/>
    </row>
    <row r="47" spans="1:5" ht="15">
      <c r="A47" s="36"/>
      <c r="B47" s="36"/>
      <c r="C47" s="102"/>
      <c r="D47" s="36"/>
      <c r="E47" s="36"/>
    </row>
    <row r="48" spans="1:5" ht="15">
      <c r="A48" s="36"/>
      <c r="B48" s="36"/>
      <c r="C48" s="102"/>
      <c r="D48" s="36"/>
      <c r="E48" s="36"/>
    </row>
    <row r="49" spans="1:5" ht="15">
      <c r="A49" s="36"/>
      <c r="B49" s="36"/>
      <c r="C49" s="102"/>
      <c r="D49" s="36"/>
      <c r="E49" s="36"/>
    </row>
    <row r="50" spans="1:5" ht="15">
      <c r="A50" s="36"/>
      <c r="B50" s="36"/>
      <c r="C50" s="102"/>
      <c r="D50" s="36"/>
      <c r="E50" s="36"/>
    </row>
    <row r="51" spans="1:5" ht="15">
      <c r="A51" s="36"/>
      <c r="B51" s="36"/>
      <c r="C51" s="102"/>
      <c r="D51" s="36"/>
      <c r="E51" s="36"/>
    </row>
    <row r="52" spans="1:5" ht="15">
      <c r="A52" s="36"/>
      <c r="B52" s="36"/>
      <c r="C52" s="102"/>
      <c r="D52" s="36"/>
      <c r="E52" s="36"/>
    </row>
    <row r="53" spans="1:5" ht="15">
      <c r="A53" s="36"/>
      <c r="B53" s="36"/>
      <c r="C53" s="102"/>
      <c r="D53" s="36"/>
      <c r="E53" s="36"/>
    </row>
    <row r="54" spans="1:5" ht="15">
      <c r="A54" s="36"/>
      <c r="B54" s="36"/>
      <c r="C54" s="102"/>
      <c r="D54" s="36"/>
      <c r="E54" s="36"/>
    </row>
    <row r="55" spans="1:5" ht="15">
      <c r="A55" s="36"/>
      <c r="B55" s="36"/>
      <c r="C55" s="102"/>
      <c r="D55" s="36"/>
      <c r="E55" s="36"/>
    </row>
    <row r="56" spans="1:5" ht="15">
      <c r="A56" s="36"/>
      <c r="B56" s="104" t="s">
        <v>77</v>
      </c>
      <c r="C56" s="102"/>
      <c r="D56" s="36" t="s">
        <v>85</v>
      </c>
      <c r="E56" s="36"/>
    </row>
    <row r="57" spans="1:5" ht="19.5" customHeight="1">
      <c r="A57" s="36"/>
      <c r="B57" s="36"/>
      <c r="C57" s="102"/>
      <c r="D57" s="36"/>
      <c r="E57" s="36"/>
    </row>
    <row r="58" spans="1:5" ht="15">
      <c r="A58" s="36"/>
      <c r="B58" s="105" t="s">
        <v>84</v>
      </c>
      <c r="C58" s="102"/>
      <c r="D58" s="36"/>
      <c r="E58" s="36"/>
    </row>
    <row r="59" spans="1:5" ht="15">
      <c r="A59" s="36"/>
      <c r="B59" s="36"/>
      <c r="C59" s="102"/>
      <c r="D59" s="36"/>
      <c r="E59" s="36"/>
    </row>
    <row r="60" spans="1:5" ht="15">
      <c r="A60" s="36"/>
      <c r="B60" s="36"/>
      <c r="C60" s="102"/>
      <c r="D60" s="36"/>
      <c r="E60" s="36"/>
    </row>
    <row r="61" spans="1:5" ht="15">
      <c r="A61" s="36"/>
      <c r="B61" s="99"/>
      <c r="C61" s="102"/>
      <c r="D61" s="36"/>
      <c r="E61" s="36"/>
    </row>
    <row r="62" spans="1:5" ht="15">
      <c r="A62" s="36"/>
      <c r="B62" s="103" t="s">
        <v>87</v>
      </c>
      <c r="C62" s="102"/>
      <c r="D62" s="36"/>
      <c r="E62" s="36"/>
    </row>
    <row r="63" spans="1:5" ht="15">
      <c r="A63" s="36"/>
      <c r="B63" s="36"/>
      <c r="C63" s="102"/>
      <c r="D63" s="36"/>
      <c r="E63" s="36"/>
    </row>
    <row r="64" spans="1:5" ht="15">
      <c r="A64" s="36"/>
      <c r="B64" s="104" t="s">
        <v>88</v>
      </c>
      <c r="C64" s="102"/>
      <c r="D64" s="36"/>
      <c r="E64" s="36"/>
    </row>
    <row r="65" spans="1:5" ht="15">
      <c r="A65" s="36"/>
      <c r="B65" s="36"/>
      <c r="C65" s="102"/>
      <c r="D65" s="36"/>
      <c r="E65" s="36"/>
    </row>
    <row r="66" spans="1:5" ht="15">
      <c r="A66" s="36"/>
      <c r="B66" s="36"/>
      <c r="C66" s="102"/>
      <c r="D66" s="36"/>
      <c r="E66" s="36"/>
    </row>
    <row r="67" spans="1:5" ht="15">
      <c r="A67" s="36"/>
      <c r="B67" s="36"/>
      <c r="C67" s="102"/>
      <c r="D67" s="36"/>
      <c r="E67" s="36"/>
    </row>
    <row r="68" spans="1:5" ht="15">
      <c r="A68" s="36"/>
      <c r="B68" s="99"/>
      <c r="C68" s="102"/>
      <c r="D68" s="36"/>
      <c r="E68" s="36"/>
    </row>
    <row r="69" spans="1:5" ht="15">
      <c r="A69" s="36"/>
      <c r="B69" s="99" t="s">
        <v>92</v>
      </c>
      <c r="C69" s="102"/>
      <c r="D69" s="36" t="s">
        <v>93</v>
      </c>
      <c r="E69" s="36"/>
    </row>
    <row r="70" spans="1:7" ht="15">
      <c r="A70" s="36"/>
      <c r="B70" s="113"/>
      <c r="C70" s="113"/>
      <c r="D70" s="113"/>
      <c r="E70" s="114"/>
      <c r="F70" s="113"/>
      <c r="G70" s="113"/>
    </row>
    <row r="71" spans="2:3" s="36" customFormat="1" ht="15">
      <c r="B71" s="103" t="s">
        <v>99</v>
      </c>
      <c r="C71" s="36" t="s">
        <v>107</v>
      </c>
    </row>
    <row r="72" s="36" customFormat="1" ht="15">
      <c r="C72" s="36" t="s">
        <v>98</v>
      </c>
    </row>
    <row r="73" s="36" customFormat="1" ht="15">
      <c r="C73" s="36" t="s">
        <v>143</v>
      </c>
    </row>
    <row r="74" spans="1:5" ht="15">
      <c r="A74" s="36"/>
      <c r="B74" s="36"/>
      <c r="C74" s="36"/>
      <c r="D74" s="36"/>
      <c r="E74" s="36"/>
    </row>
    <row r="75" spans="1:5" ht="15">
      <c r="A75" s="36"/>
      <c r="B75" s="36"/>
      <c r="C75" s="36"/>
      <c r="D75" s="36"/>
      <c r="E75" s="36"/>
    </row>
  </sheetData>
  <sheetProtection/>
  <mergeCells count="1">
    <mergeCell ref="B2:F2"/>
  </mergeCells>
  <printOptions horizontalCentered="1"/>
  <pageMargins left="0.58" right="0.5" top="0.5" bottom="0.5" header="0.33" footer="0.33"/>
  <pageSetup fitToHeight="1" fitToWidth="1" horizontalDpi="300" verticalDpi="300" orientation="portrait" scale="64" r:id="rId2"/>
  <headerFooter alignWithMargins="0">
    <oddFooter>&amp;L&amp;F&amp;R&amp;D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N93"/>
  <sheetViews>
    <sheetView showGridLines="0" zoomScale="90" zoomScaleNormal="90" zoomScalePageLayoutView="0" workbookViewId="0" topLeftCell="A1">
      <pane ySplit="17" topLeftCell="A18" activePane="bottomLeft" state="frozen"/>
      <selection pane="topLeft" activeCell="D10" sqref="D10:G10"/>
      <selection pane="bottomLeft" activeCell="O8" sqref="O8"/>
    </sheetView>
  </sheetViews>
  <sheetFormatPr defaultColWidth="9.140625" defaultRowHeight="12.75"/>
  <cols>
    <col min="1" max="1" width="2.00390625" style="1" customWidth="1"/>
    <col min="2" max="2" width="12.7109375" style="1" customWidth="1"/>
    <col min="3" max="3" width="21.28125" style="1" customWidth="1"/>
    <col min="4" max="4" width="9.421875" style="117" customWidth="1"/>
    <col min="5" max="6" width="11.57421875" style="1" customWidth="1"/>
    <col min="7" max="7" width="16.7109375" style="1" customWidth="1"/>
    <col min="8" max="8" width="15.8515625" style="1" customWidth="1"/>
    <col min="9" max="9" width="16.57421875" style="1" customWidth="1"/>
    <col min="10" max="10" width="15.7109375" style="3" customWidth="1"/>
    <col min="11" max="11" width="13.7109375" style="3" customWidth="1"/>
    <col min="12" max="12" width="5.7109375" style="3" customWidth="1"/>
    <col min="13" max="13" width="13.7109375" style="3" customWidth="1"/>
    <col min="14" max="16384" width="9.140625" style="1" customWidth="1"/>
  </cols>
  <sheetData>
    <row r="1" ht="13.5" thickBot="1"/>
    <row r="2" spans="2:13" ht="20.25">
      <c r="B2" s="24" t="s">
        <v>8</v>
      </c>
      <c r="C2" s="192"/>
      <c r="F2" s="2" t="s">
        <v>10</v>
      </c>
      <c r="G2" s="2"/>
      <c r="H2" s="2"/>
      <c r="K2" s="242" t="s">
        <v>11</v>
      </c>
      <c r="L2" s="243"/>
      <c r="M2" s="244"/>
    </row>
    <row r="3" spans="2:13" ht="15.75">
      <c r="B3" s="25" t="s">
        <v>9</v>
      </c>
      <c r="C3" s="192"/>
      <c r="F3" s="4" t="s">
        <v>12</v>
      </c>
      <c r="G3" s="4"/>
      <c r="H3" s="4"/>
      <c r="K3" s="35" t="s">
        <v>67</v>
      </c>
      <c r="L3" s="129"/>
      <c r="M3" s="80">
        <v>2018</v>
      </c>
    </row>
    <row r="4" spans="6:13" ht="12" customHeight="1">
      <c r="F4" s="5" t="s">
        <v>101</v>
      </c>
      <c r="G4" s="5"/>
      <c r="H4" s="5"/>
      <c r="K4" s="33"/>
      <c r="L4" s="130"/>
      <c r="M4" s="34"/>
    </row>
    <row r="5" spans="6:13" ht="12" customHeight="1">
      <c r="F5" s="5" t="s">
        <v>13</v>
      </c>
      <c r="G5" s="5"/>
      <c r="H5" s="5"/>
      <c r="K5" s="249" t="s">
        <v>38</v>
      </c>
      <c r="L5" s="129"/>
      <c r="M5" s="251" t="s">
        <v>39</v>
      </c>
    </row>
    <row r="6" spans="6:13" ht="12" customHeight="1">
      <c r="F6" s="5"/>
      <c r="G6" s="5"/>
      <c r="H6" s="5"/>
      <c r="K6" s="250"/>
      <c r="L6" s="130"/>
      <c r="M6" s="252"/>
    </row>
    <row r="7" spans="2:13" ht="19.5" customHeight="1">
      <c r="B7" s="260" t="s">
        <v>100</v>
      </c>
      <c r="C7" s="260"/>
      <c r="D7" s="260"/>
      <c r="E7" s="260"/>
      <c r="F7" s="260"/>
      <c r="G7" s="260"/>
      <c r="H7" s="260"/>
      <c r="I7" s="260"/>
      <c r="K7" s="133" t="s">
        <v>19</v>
      </c>
      <c r="L7" s="134"/>
      <c r="M7" s="136" t="s">
        <v>112</v>
      </c>
    </row>
    <row r="8" spans="2:13" ht="12" customHeight="1">
      <c r="B8" s="261"/>
      <c r="C8" s="261"/>
      <c r="D8" s="261"/>
      <c r="E8" s="261"/>
      <c r="F8" s="261"/>
      <c r="G8" s="261"/>
      <c r="H8" s="261"/>
      <c r="I8" s="261"/>
      <c r="K8" s="131" t="s">
        <v>20</v>
      </c>
      <c r="L8" s="132"/>
      <c r="M8" s="137" t="s">
        <v>113</v>
      </c>
    </row>
    <row r="9" spans="6:13" ht="12" customHeight="1">
      <c r="F9" s="5"/>
      <c r="G9" s="5"/>
      <c r="H9" s="5"/>
      <c r="K9" s="131" t="s">
        <v>21</v>
      </c>
      <c r="L9" s="132"/>
      <c r="M9" s="138" t="s">
        <v>109</v>
      </c>
    </row>
    <row r="10" spans="2:13" ht="15" customHeight="1">
      <c r="B10" s="1" t="s">
        <v>14</v>
      </c>
      <c r="C10" s="83"/>
      <c r="D10" s="83"/>
      <c r="E10" s="83"/>
      <c r="F10" s="83"/>
      <c r="G10" s="83"/>
      <c r="H10" s="7" t="s">
        <v>18</v>
      </c>
      <c r="I10" s="83"/>
      <c r="K10" s="131" t="s">
        <v>22</v>
      </c>
      <c r="L10" s="132"/>
      <c r="M10" s="138" t="s">
        <v>114</v>
      </c>
    </row>
    <row r="11" spans="2:13" ht="15" customHeight="1" thickBot="1">
      <c r="B11" s="1" t="s">
        <v>15</v>
      </c>
      <c r="C11" s="253"/>
      <c r="D11" s="253"/>
      <c r="E11" s="253"/>
      <c r="F11" s="253"/>
      <c r="G11" s="253"/>
      <c r="H11" s="253"/>
      <c r="I11" s="253"/>
      <c r="J11" s="7"/>
      <c r="K11" s="246" t="s">
        <v>40</v>
      </c>
      <c r="L11" s="247"/>
      <c r="M11" s="248"/>
    </row>
    <row r="12" spans="2:12" ht="15" customHeight="1">
      <c r="B12" s="1" t="s">
        <v>16</v>
      </c>
      <c r="C12" s="264"/>
      <c r="D12" s="264"/>
      <c r="E12" s="264"/>
      <c r="F12" s="264"/>
      <c r="G12" s="264"/>
      <c r="H12" s="264"/>
      <c r="I12" s="264"/>
      <c r="J12" s="7"/>
      <c r="K12" s="1"/>
      <c r="L12" s="1"/>
    </row>
    <row r="13" spans="2:12" ht="15" customHeight="1">
      <c r="B13" s="1" t="s">
        <v>17</v>
      </c>
      <c r="C13" s="264"/>
      <c r="D13" s="264"/>
      <c r="E13" s="264"/>
      <c r="F13" s="264"/>
      <c r="G13" s="264"/>
      <c r="H13" s="264"/>
      <c r="I13" s="264"/>
      <c r="J13" s="7"/>
      <c r="K13" s="1"/>
      <c r="L13" s="1"/>
    </row>
    <row r="14" spans="11:12" ht="12.75">
      <c r="K14" s="1"/>
      <c r="L14" s="1"/>
    </row>
    <row r="15" spans="2:13" ht="15.75">
      <c r="B15" s="245" t="s">
        <v>37</v>
      </c>
      <c r="C15" s="245"/>
      <c r="D15" s="245"/>
      <c r="E15" s="245"/>
      <c r="F15" s="245"/>
      <c r="G15" s="245"/>
      <c r="H15" s="245"/>
      <c r="I15" s="245"/>
      <c r="J15" s="245"/>
      <c r="K15" s="245"/>
      <c r="L15" s="245"/>
      <c r="M15" s="245"/>
    </row>
    <row r="16" spans="2:13" ht="27" customHeight="1">
      <c r="B16" s="21"/>
      <c r="C16" s="22"/>
      <c r="D16" s="118"/>
      <c r="E16" s="22"/>
      <c r="F16" s="22"/>
      <c r="G16" s="258" t="s">
        <v>41</v>
      </c>
      <c r="H16" s="259"/>
      <c r="I16" s="22"/>
      <c r="J16" s="22"/>
      <c r="K16" s="239" t="s">
        <v>42</v>
      </c>
      <c r="L16" s="240"/>
      <c r="M16" s="241"/>
    </row>
    <row r="17" spans="2:13" ht="58.5" customHeight="1">
      <c r="B17" s="26"/>
      <c r="C17" s="193"/>
      <c r="D17" s="119" t="s">
        <v>2</v>
      </c>
      <c r="E17" s="19" t="s">
        <v>48</v>
      </c>
      <c r="F17" s="19" t="s">
        <v>45</v>
      </c>
      <c r="G17" s="19" t="s">
        <v>120</v>
      </c>
      <c r="H17" s="19" t="s">
        <v>121</v>
      </c>
      <c r="I17" s="19" t="s">
        <v>46</v>
      </c>
      <c r="J17" s="19" t="s">
        <v>47</v>
      </c>
      <c r="K17" s="28" t="s">
        <v>43</v>
      </c>
      <c r="L17" s="19"/>
      <c r="M17" s="27" t="s">
        <v>44</v>
      </c>
    </row>
    <row r="18" spans="2:13" ht="15" customHeight="1">
      <c r="B18" s="142" t="s">
        <v>142</v>
      </c>
      <c r="C18" s="196"/>
      <c r="D18" s="120"/>
      <c r="E18" s="20"/>
      <c r="F18" s="20"/>
      <c r="G18" s="20"/>
      <c r="H18" s="20"/>
      <c r="I18" s="20"/>
      <c r="J18" s="20"/>
      <c r="K18" s="23"/>
      <c r="L18" s="20"/>
      <c r="M18" s="160"/>
    </row>
    <row r="19" spans="2:13" ht="15" customHeight="1">
      <c r="B19" s="208" t="s">
        <v>116</v>
      </c>
      <c r="C19" s="209"/>
      <c r="D19" s="218" t="s">
        <v>0</v>
      </c>
      <c r="E19" s="60"/>
      <c r="F19" s="70"/>
      <c r="G19" s="70"/>
      <c r="H19" s="70"/>
      <c r="I19" s="139">
        <f>IF(AND(ISBLANK(E19),ISBLANK(F19),ISBLANK(G19),ISBLANK(H19)),"",IF(OR(ISNUMBER(G19),ISNUMBER(H19)),E19+F19-J19+G19+H19,E19+F19-J19))</f>
      </c>
      <c r="J19" s="151"/>
      <c r="K19" s="147">
        <f>IF(ISNUMBER(M19),J19-M19,"")</f>
      </c>
      <c r="L19" s="9"/>
      <c r="M19" s="30"/>
    </row>
    <row r="20" spans="2:13" ht="15">
      <c r="B20" s="262" t="s">
        <v>115</v>
      </c>
      <c r="C20" s="263"/>
      <c r="D20" s="225"/>
      <c r="E20" s="226"/>
      <c r="F20" s="226"/>
      <c r="G20" s="226"/>
      <c r="H20" s="226"/>
      <c r="I20" s="226"/>
      <c r="J20" s="152"/>
      <c r="K20" s="7"/>
      <c r="L20" s="7"/>
      <c r="M20" s="31"/>
    </row>
    <row r="21" spans="2:13" ht="15" customHeight="1">
      <c r="B21" s="208" t="s">
        <v>25</v>
      </c>
      <c r="C21" s="209" t="s">
        <v>126</v>
      </c>
      <c r="D21" s="218">
        <v>10</v>
      </c>
      <c r="E21" s="60"/>
      <c r="F21" s="70"/>
      <c r="G21" s="70"/>
      <c r="H21" s="70"/>
      <c r="I21" s="139">
        <f>IF(AND(ISBLANK(E21),ISBLANK(F21),ISBLANK(G21),ISBLANK(H21)),"",IF(OR(ISNUMBER(G21),ISNUMBER(H21)),E21+F21-J21+G21+H21,E21+F21-J21))</f>
      </c>
      <c r="J21" s="151"/>
      <c r="K21" s="147"/>
      <c r="L21" s="9"/>
      <c r="M21" s="30"/>
    </row>
    <row r="22" spans="2:13" ht="15" customHeight="1">
      <c r="B22" s="208" t="s">
        <v>122</v>
      </c>
      <c r="C22" s="209" t="s">
        <v>127</v>
      </c>
      <c r="D22" s="218">
        <v>15</v>
      </c>
      <c r="E22" s="60"/>
      <c r="F22" s="70"/>
      <c r="G22" s="70"/>
      <c r="H22" s="70"/>
      <c r="I22" s="139">
        <f>IF(AND(ISBLANK(E22),ISBLANK(F22),ISBLANK(G22),ISBLANK(H22)),"",IF(OR(ISNUMBER(G22),ISNUMBER(H22)),E22+F22-J22+G22+H22,E22+F22-J22))</f>
      </c>
      <c r="J22" s="151"/>
      <c r="K22" s="147"/>
      <c r="L22" s="9"/>
      <c r="M22" s="30"/>
    </row>
    <row r="23" spans="2:13" ht="15" customHeight="1">
      <c r="B23" s="208" t="s">
        <v>117</v>
      </c>
      <c r="C23" s="209"/>
      <c r="D23" s="218" t="s">
        <v>1</v>
      </c>
      <c r="E23" s="60"/>
      <c r="F23" s="70"/>
      <c r="G23" s="70"/>
      <c r="H23" s="70"/>
      <c r="I23" s="139">
        <f>IF(AND(ISBLANK(E23),ISBLANK(F23),ISBLANK(G23),ISBLANK(H23)),"",IF(OR(ISNUMBER(G23),ISNUMBER(H23)),E23+F23-J23+G23+H23,E23+F23-J23))</f>
      </c>
      <c r="J23" s="151"/>
      <c r="K23" s="147">
        <f>IF(ISNUMBER(M23),J23-M23,"")</f>
      </c>
      <c r="L23" s="9"/>
      <c r="M23" s="30"/>
    </row>
    <row r="24" spans="2:13" ht="15" customHeight="1">
      <c r="B24" s="208" t="s">
        <v>25</v>
      </c>
      <c r="C24" s="209" t="s">
        <v>128</v>
      </c>
      <c r="D24" s="218">
        <v>20</v>
      </c>
      <c r="E24" s="60"/>
      <c r="F24" s="70"/>
      <c r="G24" s="70"/>
      <c r="H24" s="70"/>
      <c r="I24" s="139">
        <f>IF(AND(ISBLANK(E24),ISBLANK(F24),ISBLANK(G24),ISBLANK(H24)),"",IF(OR(ISNUMBER(G24),ISNUMBER(H24)),E24+F24-J24+G24+H24,E24+F24-J24))</f>
      </c>
      <c r="J24" s="151"/>
      <c r="K24" s="147"/>
      <c r="L24" s="9"/>
      <c r="M24" s="30"/>
    </row>
    <row r="25" spans="2:13" ht="15" customHeight="1">
      <c r="B25" s="208" t="s">
        <v>122</v>
      </c>
      <c r="C25" s="209" t="s">
        <v>129</v>
      </c>
      <c r="D25" s="218">
        <v>30</v>
      </c>
      <c r="E25" s="60"/>
      <c r="F25" s="70"/>
      <c r="G25" s="70"/>
      <c r="H25" s="70"/>
      <c r="I25" s="139">
        <f>IF(AND(ISBLANK(E25),ISBLANK(F25),ISBLANK(G25),ISBLANK(H25)),"",IF(OR(ISNUMBER(G25),ISNUMBER(H25)),E25+F25-J25+G25+H25,E25+F25-J25))</f>
      </c>
      <c r="J25" s="151"/>
      <c r="K25" s="147"/>
      <c r="L25" s="9"/>
      <c r="M25" s="30"/>
    </row>
    <row r="26" spans="2:13" ht="15" customHeight="1">
      <c r="B26" s="142" t="s">
        <v>118</v>
      </c>
      <c r="C26" s="196"/>
      <c r="D26" s="227"/>
      <c r="E26" s="228"/>
      <c r="F26" s="229"/>
      <c r="G26" s="229"/>
      <c r="H26" s="229"/>
      <c r="I26" s="230">
        <f>IF(AND(ISBLANK(E26),ISBLANK(F26),ISBLANK(G26),ISBLANK(H27)),"",IF(OR(ISNUMBER(G26),ISNUMBER(H26)),E26+F26-J26+G26+H26,E26+F26-J26))</f>
      </c>
      <c r="J26" s="231"/>
      <c r="K26" s="229"/>
      <c r="L26" s="229"/>
      <c r="M26" s="232"/>
    </row>
    <row r="27" spans="2:14" ht="15" customHeight="1">
      <c r="B27" s="93" t="s">
        <v>116</v>
      </c>
      <c r="C27" s="195"/>
      <c r="D27" s="218" t="s">
        <v>0</v>
      </c>
      <c r="E27" s="60"/>
      <c r="F27" s="70"/>
      <c r="G27" s="70"/>
      <c r="H27" s="70"/>
      <c r="I27" s="139">
        <f>IF(AND(ISBLANK(E27),ISBLANK(F27),ISBLANK(G27),ISBLANK(H27)),"",IF(OR(ISNUMBER(G27),ISNUMBER(H27)),E27+F27-J27+G27+H27,E27+F27-J27))</f>
      </c>
      <c r="J27" s="151"/>
      <c r="K27" s="147"/>
      <c r="L27" s="9"/>
      <c r="M27" s="30"/>
      <c r="N27" s="1" t="s">
        <v>7</v>
      </c>
    </row>
    <row r="28" spans="2:14" ht="15" customHeight="1">
      <c r="B28" s="262" t="s">
        <v>115</v>
      </c>
      <c r="C28" s="263"/>
      <c r="D28" s="225"/>
      <c r="E28" s="226"/>
      <c r="F28" s="226"/>
      <c r="G28" s="226"/>
      <c r="H28" s="226"/>
      <c r="I28" s="226">
        <f>IF(OR(ISBLANK(E28),ISBLANK(F28)),"",IF(OR(ISNUMBER(G28),ISNUMBER(H28)),E28+F28-J28-G28+H28,E28+F28-J28))</f>
      </c>
      <c r="J28" s="152"/>
      <c r="K28" s="7">
        <f>IF(ISNUMBER(M28),J28-M28,"")</f>
      </c>
      <c r="L28" s="7"/>
      <c r="M28" s="31"/>
      <c r="N28" s="10" t="s">
        <v>7</v>
      </c>
    </row>
    <row r="29" spans="2:13" ht="15" customHeight="1">
      <c r="B29" s="208" t="s">
        <v>25</v>
      </c>
      <c r="C29" s="209" t="s">
        <v>130</v>
      </c>
      <c r="D29" s="218">
        <v>1</v>
      </c>
      <c r="E29" s="60"/>
      <c r="F29" s="70"/>
      <c r="G29" s="70"/>
      <c r="H29" s="70"/>
      <c r="I29" s="139">
        <f aca="true" t="shared" si="0" ref="I29:I34">IF(AND(ISBLANK(E29),ISBLANK(F29),ISBLANK(G29),ISBLANK(H29)),"",IF(OR(ISNUMBER(G29),ISNUMBER(H29)),E29+F29-J29+G29+H29,E29+F29-J29))</f>
      </c>
      <c r="J29" s="151"/>
      <c r="K29" s="147">
        <f>IF(ISNUMBER(M29),J29-M29,"")</f>
      </c>
      <c r="L29" s="9"/>
      <c r="M29" s="30"/>
    </row>
    <row r="30" spans="2:13" ht="15">
      <c r="B30" s="208" t="s">
        <v>122</v>
      </c>
      <c r="C30" s="209" t="s">
        <v>131</v>
      </c>
      <c r="D30" s="218">
        <v>2</v>
      </c>
      <c r="E30" s="60"/>
      <c r="F30" s="70"/>
      <c r="G30" s="70"/>
      <c r="H30" s="70"/>
      <c r="I30" s="139">
        <f t="shared" si="0"/>
      </c>
      <c r="J30" s="151"/>
      <c r="K30" s="147"/>
      <c r="L30" s="9"/>
      <c r="M30" s="30"/>
    </row>
    <row r="31" spans="2:13" ht="15">
      <c r="B31" s="208" t="s">
        <v>117</v>
      </c>
      <c r="C31" s="195"/>
      <c r="D31" s="218" t="s">
        <v>1</v>
      </c>
      <c r="E31" s="60"/>
      <c r="F31" s="70"/>
      <c r="G31" s="70"/>
      <c r="H31" s="70"/>
      <c r="I31" s="139">
        <f t="shared" si="0"/>
      </c>
      <c r="J31" s="151"/>
      <c r="K31" s="147"/>
      <c r="L31" s="9"/>
      <c r="M31" s="30"/>
    </row>
    <row r="32" spans="2:13" ht="15">
      <c r="B32" s="208" t="s">
        <v>25</v>
      </c>
      <c r="C32" s="209" t="s">
        <v>132</v>
      </c>
      <c r="D32" s="218">
        <v>4</v>
      </c>
      <c r="E32" s="60"/>
      <c r="F32" s="70"/>
      <c r="G32" s="70"/>
      <c r="H32" s="70"/>
      <c r="I32" s="139">
        <f t="shared" si="0"/>
      </c>
      <c r="J32" s="151"/>
      <c r="K32" s="147"/>
      <c r="L32" s="9"/>
      <c r="M32" s="30"/>
    </row>
    <row r="33" spans="2:13" ht="15">
      <c r="B33" s="208" t="s">
        <v>122</v>
      </c>
      <c r="C33" s="209" t="s">
        <v>133</v>
      </c>
      <c r="D33" s="218">
        <v>5</v>
      </c>
      <c r="E33" s="60"/>
      <c r="F33" s="70"/>
      <c r="G33" s="70"/>
      <c r="H33" s="70"/>
      <c r="I33" s="139">
        <f t="shared" si="0"/>
      </c>
      <c r="J33" s="151"/>
      <c r="K33" s="147"/>
      <c r="L33" s="9"/>
      <c r="M33" s="30"/>
    </row>
    <row r="34" spans="2:13" ht="15">
      <c r="B34" s="93" t="s">
        <v>52</v>
      </c>
      <c r="C34" s="195"/>
      <c r="D34" s="218">
        <v>6</v>
      </c>
      <c r="E34" s="60"/>
      <c r="F34" s="70"/>
      <c r="G34" s="70"/>
      <c r="H34" s="70"/>
      <c r="I34" s="139">
        <f t="shared" si="0"/>
      </c>
      <c r="J34" s="151"/>
      <c r="K34" s="147"/>
      <c r="L34" s="9"/>
      <c r="M34" s="30"/>
    </row>
    <row r="35" spans="2:13" ht="15" customHeight="1">
      <c r="B35" s="91" t="s">
        <v>119</v>
      </c>
      <c r="C35" s="194"/>
      <c r="D35" s="219"/>
      <c r="E35" s="71"/>
      <c r="F35" s="72"/>
      <c r="G35" s="72"/>
      <c r="H35" s="72"/>
      <c r="I35" s="71"/>
      <c r="J35" s="153"/>
      <c r="K35" s="7"/>
      <c r="L35" s="7"/>
      <c r="M35" s="31"/>
    </row>
    <row r="36" spans="2:13" ht="15" customHeight="1">
      <c r="B36" s="208" t="s">
        <v>23</v>
      </c>
      <c r="C36" s="209" t="s">
        <v>134</v>
      </c>
      <c r="D36" s="218">
        <v>7</v>
      </c>
      <c r="E36" s="60"/>
      <c r="F36" s="70"/>
      <c r="G36" s="70"/>
      <c r="H36" s="70"/>
      <c r="I36" s="139">
        <f aca="true" t="shared" si="1" ref="I36:I44">IF(AND(ISBLANK(E36),ISBLANK(F36),ISBLANK(G36),ISBLANK(H36)),"",IF(OR(ISNUMBER(G36),ISNUMBER(H36)),E36+F36-J36+G36+H36,E36+F36-J36))</f>
      </c>
      <c r="J36" s="151"/>
      <c r="K36" s="147"/>
      <c r="L36" s="9"/>
      <c r="M36" s="30"/>
    </row>
    <row r="37" spans="2:13" ht="15" customHeight="1" thickBot="1">
      <c r="B37" s="208" t="s">
        <v>25</v>
      </c>
      <c r="C37" s="209" t="s">
        <v>135</v>
      </c>
      <c r="D37" s="220">
        <v>8</v>
      </c>
      <c r="E37" s="161"/>
      <c r="F37" s="162"/>
      <c r="G37" s="162"/>
      <c r="H37" s="162"/>
      <c r="I37" s="168">
        <f t="shared" si="1"/>
      </c>
      <c r="J37" s="163"/>
      <c r="K37" s="164">
        <f aca="true" t="shared" si="2" ref="K37:K47">IF(ISNUMBER(M37),J37-M37,"")</f>
      </c>
      <c r="L37" s="165"/>
      <c r="M37" s="166"/>
    </row>
    <row r="38" spans="2:13" ht="15" customHeight="1">
      <c r="B38" s="94" t="s">
        <v>49</v>
      </c>
      <c r="C38" s="198"/>
      <c r="D38" s="221" t="s">
        <v>50</v>
      </c>
      <c r="E38" s="67"/>
      <c r="F38" s="68"/>
      <c r="G38" s="68"/>
      <c r="H38" s="68"/>
      <c r="I38" s="139">
        <f t="shared" si="1"/>
      </c>
      <c r="J38" s="74"/>
      <c r="K38" s="148">
        <f t="shared" si="2"/>
      </c>
      <c r="L38" s="8"/>
      <c r="M38" s="29"/>
    </row>
    <row r="39" spans="2:13" ht="15" customHeight="1">
      <c r="B39" s="95"/>
      <c r="C39" s="199"/>
      <c r="D39" s="218" t="s">
        <v>51</v>
      </c>
      <c r="E39" s="60"/>
      <c r="F39" s="70"/>
      <c r="G39" s="70"/>
      <c r="H39" s="70"/>
      <c r="I39" s="139">
        <f t="shared" si="1"/>
      </c>
      <c r="J39" s="151"/>
      <c r="K39" s="148">
        <f t="shared" si="2"/>
      </c>
      <c r="L39" s="8"/>
      <c r="M39" s="30"/>
    </row>
    <row r="40" spans="2:13" ht="15" customHeight="1" thickBot="1">
      <c r="B40" s="174" t="s">
        <v>52</v>
      </c>
      <c r="C40" s="200"/>
      <c r="D40" s="220"/>
      <c r="E40" s="161"/>
      <c r="F40" s="162"/>
      <c r="G40" s="162"/>
      <c r="H40" s="162"/>
      <c r="I40" s="168">
        <f t="shared" si="1"/>
      </c>
      <c r="J40" s="163"/>
      <c r="K40" s="164">
        <f t="shared" si="2"/>
      </c>
      <c r="L40" s="165"/>
      <c r="M40" s="166"/>
    </row>
    <row r="41" spans="2:13" ht="15" customHeight="1">
      <c r="B41" s="96" t="s">
        <v>53</v>
      </c>
      <c r="C41" s="201"/>
      <c r="D41" s="221" t="s">
        <v>50</v>
      </c>
      <c r="E41" s="67"/>
      <c r="F41" s="68"/>
      <c r="G41" s="68"/>
      <c r="H41" s="68"/>
      <c r="I41" s="139">
        <f t="shared" si="1"/>
      </c>
      <c r="J41" s="74"/>
      <c r="K41" s="148">
        <f t="shared" si="2"/>
      </c>
      <c r="L41" s="8"/>
      <c r="M41" s="29"/>
    </row>
    <row r="42" spans="2:13" ht="15" customHeight="1">
      <c r="B42" s="93"/>
      <c r="C42" s="195"/>
      <c r="D42" s="218" t="s">
        <v>54</v>
      </c>
      <c r="E42" s="60"/>
      <c r="F42" s="70"/>
      <c r="G42" s="70"/>
      <c r="H42" s="70"/>
      <c r="I42" s="139">
        <f t="shared" si="1"/>
      </c>
      <c r="J42" s="151"/>
      <c r="K42" s="148">
        <f t="shared" si="2"/>
      </c>
      <c r="L42" s="8"/>
      <c r="M42" s="30"/>
    </row>
    <row r="43" spans="2:13" ht="15" customHeight="1" thickBot="1">
      <c r="B43" s="174" t="s">
        <v>103</v>
      </c>
      <c r="C43" s="200"/>
      <c r="D43" s="220"/>
      <c r="E43" s="161"/>
      <c r="F43" s="162"/>
      <c r="G43" s="162"/>
      <c r="H43" s="162"/>
      <c r="I43" s="139">
        <f t="shared" si="1"/>
      </c>
      <c r="J43" s="163"/>
      <c r="K43" s="164">
        <f t="shared" si="2"/>
      </c>
      <c r="L43" s="165"/>
      <c r="M43" s="166"/>
    </row>
    <row r="44" spans="2:13" ht="15" customHeight="1" thickBot="1">
      <c r="B44" s="178" t="s">
        <v>3</v>
      </c>
      <c r="C44" s="202"/>
      <c r="D44" s="222" t="s">
        <v>4</v>
      </c>
      <c r="E44" s="179"/>
      <c r="F44" s="180"/>
      <c r="G44" s="180"/>
      <c r="H44" s="180"/>
      <c r="I44" s="168">
        <f t="shared" si="1"/>
      </c>
      <c r="J44" s="181"/>
      <c r="K44" s="182">
        <f t="shared" si="2"/>
      </c>
      <c r="L44" s="183"/>
      <c r="M44" s="184"/>
    </row>
    <row r="45" spans="2:13" ht="15" customHeight="1">
      <c r="B45" s="94" t="s">
        <v>102</v>
      </c>
      <c r="C45" s="198"/>
      <c r="D45" s="219"/>
      <c r="E45" s="71"/>
      <c r="F45" s="72"/>
      <c r="G45" s="72"/>
      <c r="H45" s="72"/>
      <c r="I45" s="73">
        <f>IF(OR(ISBLANK(E45),ISBLANK(F45)),"",IF(OR(ISNUMBER(G45),ISNUMBER(H45)),E45+F45-J45-G45+H45,E45+F45-J45))</f>
      </c>
      <c r="J45" s="153"/>
      <c r="K45" s="7">
        <f t="shared" si="2"/>
      </c>
      <c r="L45" s="7"/>
      <c r="M45" s="31"/>
    </row>
    <row r="46" spans="2:13" ht="15" customHeight="1">
      <c r="B46" s="93" t="s">
        <v>55</v>
      </c>
      <c r="C46" s="195"/>
      <c r="D46" s="221"/>
      <c r="E46" s="67"/>
      <c r="F46" s="68"/>
      <c r="G46" s="68"/>
      <c r="H46" s="68"/>
      <c r="I46" s="69">
        <f>IF(AND(ISBLANK(E46),ISBLANK(F46),ISBLANK(G46),ISBLANK(H46)),"",IF(OR(ISNUMBER(G46),ISNUMBER(H46)),E46+F46-J46+G46+H46,E46+F46-J46))</f>
      </c>
      <c r="J46" s="74"/>
      <c r="K46" s="148">
        <f t="shared" si="2"/>
      </c>
      <c r="L46" s="8"/>
      <c r="M46" s="29"/>
    </row>
    <row r="47" spans="2:13" ht="15" customHeight="1" thickBot="1">
      <c r="B47" s="174" t="s">
        <v>56</v>
      </c>
      <c r="C47" s="200"/>
      <c r="D47" s="220"/>
      <c r="E47" s="161"/>
      <c r="F47" s="162"/>
      <c r="G47" s="162"/>
      <c r="H47" s="162"/>
      <c r="I47" s="168">
        <f>IF(AND(ISBLANK(E47),ISBLANK(F47),ISBLANK(G47),ISBLANK(H47)),"",IF(OR(ISNUMBER(G47),ISNUMBER(H47)),E47+F47-J47+G47+H47,E47+F47-J47))</f>
      </c>
      <c r="J47" s="163"/>
      <c r="K47" s="164">
        <f t="shared" si="2"/>
      </c>
      <c r="L47" s="165"/>
      <c r="M47" s="166"/>
    </row>
    <row r="48" spans="2:13" ht="15" customHeight="1">
      <c r="B48" s="97" t="s">
        <v>32</v>
      </c>
      <c r="C48" s="108"/>
      <c r="D48" s="223" t="s">
        <v>7</v>
      </c>
      <c r="E48" s="71" t="s">
        <v>7</v>
      </c>
      <c r="F48" s="75" t="s">
        <v>7</v>
      </c>
      <c r="G48" s="75"/>
      <c r="H48" s="75"/>
      <c r="I48" s="71" t="s">
        <v>7</v>
      </c>
      <c r="J48" s="154" t="s">
        <v>7</v>
      </c>
      <c r="K48" s="7"/>
      <c r="L48" s="7"/>
      <c r="M48" s="31"/>
    </row>
    <row r="49" spans="2:13" ht="15" customHeight="1">
      <c r="B49" s="210" t="s">
        <v>33</v>
      </c>
      <c r="C49" s="211"/>
      <c r="D49" s="221" t="s">
        <v>5</v>
      </c>
      <c r="E49" s="67"/>
      <c r="F49" s="68"/>
      <c r="G49" s="68"/>
      <c r="H49" s="68"/>
      <c r="I49" s="69">
        <f>IF(AND(ISBLANK(E49),ISBLANK(F49),ISBLANK(G49),ISBLANK(H49)),"",IF(OR(ISNUMBER(G49),ISNUMBER(H49)),E49+F49-J49+G49+H49,E49+F49-J49))</f>
      </c>
      <c r="J49" s="74"/>
      <c r="K49" s="148">
        <f>IF(ISNUMBER(M49),J49-M49,"")</f>
      </c>
      <c r="L49" s="8"/>
      <c r="M49" s="29"/>
    </row>
    <row r="50" spans="2:13" ht="15" customHeight="1">
      <c r="B50" s="210" t="s">
        <v>34</v>
      </c>
      <c r="C50" s="203"/>
      <c r="D50" s="218" t="s">
        <v>5</v>
      </c>
      <c r="E50" s="60"/>
      <c r="F50" s="70"/>
      <c r="G50" s="70"/>
      <c r="H50" s="70"/>
      <c r="I50" s="139">
        <f>IF(AND(ISBLANK(E50),ISBLANK(F50),ISBLANK(G50),ISBLANK(H50)),"",IF(OR(ISNUMBER(G50),ISNUMBER(H50)),E50+F50-J50+G50+H50,E50+F50-J50))</f>
      </c>
      <c r="J50" s="151"/>
      <c r="K50" s="148">
        <f>IF(ISNUMBER(M50),J50-M50,"")</f>
      </c>
      <c r="L50" s="8"/>
      <c r="M50" s="30"/>
    </row>
    <row r="51" spans="2:13" ht="15" customHeight="1">
      <c r="B51" s="210" t="s">
        <v>123</v>
      </c>
      <c r="C51" s="203"/>
      <c r="D51" s="221" t="s">
        <v>4</v>
      </c>
      <c r="E51" s="67"/>
      <c r="F51" s="68"/>
      <c r="G51" s="68"/>
      <c r="H51" s="68"/>
      <c r="I51" s="139">
        <f>IF(AND(ISBLANK(E51),ISBLANK(F51),ISBLANK(G51),ISBLANK(H51)),"",IF(OR(ISNUMBER(G51),ISNUMBER(H51)),E51+F51-J51+G51+H51,E51+F51-J51))</f>
      </c>
      <c r="J51" s="74"/>
      <c r="K51" s="148">
        <f>IF(ISNUMBER(M51),J51-M51,"")</f>
      </c>
      <c r="L51" s="8"/>
      <c r="M51" s="29"/>
    </row>
    <row r="52" spans="2:13" ht="15" customHeight="1">
      <c r="B52" s="210" t="s">
        <v>35</v>
      </c>
      <c r="C52" s="203"/>
      <c r="D52" s="218" t="s">
        <v>4</v>
      </c>
      <c r="E52" s="60"/>
      <c r="F52" s="70"/>
      <c r="G52" s="70"/>
      <c r="H52" s="70"/>
      <c r="I52" s="139">
        <f>IF(AND(ISBLANK(E52),ISBLANK(F52),ISBLANK(G52),ISBLANK(H52)),"",IF(OR(ISNUMBER(G52),ISNUMBER(H52)),E52+F52-J52+G52+H52,E52+F52-J52))</f>
      </c>
      <c r="J52" s="151"/>
      <c r="K52" s="148">
        <f>IF(ISNUMBER(M52),J52-M52,"")</f>
      </c>
      <c r="L52" s="8"/>
      <c r="M52" s="30"/>
    </row>
    <row r="53" spans="2:13" ht="15" customHeight="1" thickBot="1">
      <c r="B53" s="212" t="s">
        <v>36</v>
      </c>
      <c r="C53" s="204"/>
      <c r="D53" s="220"/>
      <c r="E53" s="161"/>
      <c r="F53" s="162"/>
      <c r="G53" s="162"/>
      <c r="H53" s="162"/>
      <c r="I53" s="168">
        <f>IF(AND(ISBLANK(E53),ISBLANK(F53),ISBLANK(G53),ISBLANK(H53)),"",IF(OR(ISNUMBER(G53),ISNUMBER(H53)),E53+F53-J53+G53+H53,E53+F53-J53))</f>
      </c>
      <c r="J53" s="163"/>
      <c r="K53" s="164">
        <f>IF(ISNUMBER(M53),J53-M53,"")</f>
      </c>
      <c r="L53" s="165"/>
      <c r="M53" s="166"/>
    </row>
    <row r="54" spans="2:13" ht="15" customHeight="1">
      <c r="B54" s="97" t="s">
        <v>125</v>
      </c>
      <c r="C54" s="217"/>
      <c r="D54" s="224"/>
      <c r="E54" s="85"/>
      <c r="F54" s="86"/>
      <c r="G54" s="76"/>
      <c r="H54" s="76"/>
      <c r="I54" s="71"/>
      <c r="J54" s="155"/>
      <c r="K54" s="7"/>
      <c r="L54" s="7"/>
      <c r="M54" s="32"/>
    </row>
    <row r="55" spans="2:13" ht="15" customHeight="1">
      <c r="B55" s="213" t="s">
        <v>23</v>
      </c>
      <c r="C55" s="215" t="s">
        <v>124</v>
      </c>
      <c r="D55" s="221"/>
      <c r="E55" s="67"/>
      <c r="F55" s="68"/>
      <c r="G55" s="68"/>
      <c r="H55" s="68"/>
      <c r="I55" s="69">
        <f>IF(AND(ISBLANK(E55),ISBLANK(F55),ISBLANK(G55),ISBLANK(H55)),"",IF(OR(ISNUMBER(G55),ISNUMBER(H55)),E55+F55-J55+G55+H55,E55+F55-J55))</f>
      </c>
      <c r="J55" s="74"/>
      <c r="K55" s="148">
        <f>IF(ISNUMBER(M55),J55-M55,"")</f>
      </c>
      <c r="L55" s="8"/>
      <c r="M55" s="29"/>
    </row>
    <row r="56" spans="2:13" ht="15" customHeight="1" thickBot="1">
      <c r="B56" s="214" t="s">
        <v>25</v>
      </c>
      <c r="C56" s="197"/>
      <c r="D56" s="220"/>
      <c r="E56" s="189"/>
      <c r="F56" s="190"/>
      <c r="G56" s="190"/>
      <c r="H56" s="190"/>
      <c r="I56" s="168">
        <f>IF(AND(ISBLANK(E56),ISBLANK(F56),ISBLANK(G56),ISBLANK(H56)),"",IF(OR(ISNUMBER(G56),ISNUMBER(H56)),E56+F56-J56+G56+H56,E56+F56-J56))</f>
      </c>
      <c r="J56" s="191"/>
      <c r="K56" s="164">
        <f>IF(ISNUMBER(M56),J56-M56,"")</f>
      </c>
      <c r="L56" s="165"/>
      <c r="M56" s="166"/>
    </row>
    <row r="57" spans="2:13" ht="15" customHeight="1">
      <c r="B57" s="98" t="s">
        <v>6</v>
      </c>
      <c r="C57" s="205"/>
      <c r="D57" s="121"/>
      <c r="E57" s="77">
        <f>IF(ISBLANK(E19:E56),"",SUM(E19:E56))</f>
        <v>0</v>
      </c>
      <c r="F57" s="78">
        <f>SUM(F19:F56)</f>
        <v>0</v>
      </c>
      <c r="G57" s="78">
        <f>SUM(G19:G56)</f>
        <v>0</v>
      </c>
      <c r="H57" s="78">
        <f>SUM(H19:H56)</f>
        <v>0</v>
      </c>
      <c r="I57" s="78">
        <f>SUM(I19:I56)</f>
        <v>0</v>
      </c>
      <c r="J57" s="156">
        <f>SUM(J19:J56)</f>
        <v>0</v>
      </c>
      <c r="K57" s="8"/>
      <c r="L57" s="8"/>
      <c r="M57" s="29"/>
    </row>
    <row r="58" spans="4:13" s="11" customFormat="1" ht="9.75">
      <c r="D58" s="122"/>
      <c r="E58" s="12"/>
      <c r="F58" s="13"/>
      <c r="G58" s="13"/>
      <c r="H58" s="13"/>
      <c r="J58" s="13" t="s">
        <v>7</v>
      </c>
      <c r="K58" s="15"/>
      <c r="L58" s="15"/>
      <c r="M58" s="15"/>
    </row>
    <row r="59" spans="2:13" s="11" customFormat="1" ht="9.75">
      <c r="B59" s="16" t="s">
        <v>7</v>
      </c>
      <c r="C59" s="16"/>
      <c r="D59" s="122"/>
      <c r="E59" s="12"/>
      <c r="F59" s="13"/>
      <c r="G59" s="13"/>
      <c r="H59" s="13"/>
      <c r="I59" s="14"/>
      <c r="J59" s="13"/>
      <c r="K59" s="15"/>
      <c r="L59" s="15"/>
      <c r="M59" s="15"/>
    </row>
    <row r="60" spans="4:13" s="11" customFormat="1" ht="9.75">
      <c r="D60" s="122"/>
      <c r="I60" s="13"/>
      <c r="J60" s="15"/>
      <c r="K60" s="15"/>
      <c r="L60" s="15"/>
      <c r="M60" s="15"/>
    </row>
    <row r="61" spans="2:14" ht="12.75">
      <c r="B61" s="1" t="s">
        <v>7</v>
      </c>
      <c r="D61" s="123" t="s">
        <v>23</v>
      </c>
      <c r="E61" s="11" t="s">
        <v>24</v>
      </c>
      <c r="F61" s="11"/>
      <c r="G61" s="11"/>
      <c r="H61" s="11"/>
      <c r="I61" s="11"/>
      <c r="J61" s="15"/>
      <c r="K61" s="15"/>
      <c r="L61" s="15"/>
      <c r="M61" s="15"/>
      <c r="N61" s="11"/>
    </row>
    <row r="62" spans="4:14" ht="12.75">
      <c r="D62" s="123" t="s">
        <v>25</v>
      </c>
      <c r="E62" s="11" t="s">
        <v>26</v>
      </c>
      <c r="F62" s="11"/>
      <c r="G62" s="11"/>
      <c r="H62" s="11"/>
      <c r="I62" s="11"/>
      <c r="J62" s="15"/>
      <c r="K62" s="15"/>
      <c r="L62" s="15"/>
      <c r="M62" s="15"/>
      <c r="N62" s="11"/>
    </row>
    <row r="64" ht="12.75">
      <c r="B64" s="1" t="s">
        <v>27</v>
      </c>
    </row>
    <row r="65" ht="12.75">
      <c r="B65" s="1" t="s">
        <v>28</v>
      </c>
    </row>
    <row r="66" spans="2:13" ht="12.75">
      <c r="B66" s="17" t="s">
        <v>7</v>
      </c>
      <c r="C66" s="17"/>
      <c r="D66" s="124"/>
      <c r="E66" s="17"/>
      <c r="I66" s="1" t="s">
        <v>29</v>
      </c>
      <c r="J66" s="8"/>
      <c r="K66" s="8"/>
      <c r="L66" s="8"/>
      <c r="M66" s="8"/>
    </row>
    <row r="67" spans="2:13" ht="12.75">
      <c r="B67" s="17" t="s">
        <v>7</v>
      </c>
      <c r="C67" s="17"/>
      <c r="D67" s="124"/>
      <c r="E67" s="17"/>
      <c r="I67" s="1" t="s">
        <v>30</v>
      </c>
      <c r="J67" s="9"/>
      <c r="K67" s="9"/>
      <c r="L67" s="9"/>
      <c r="M67" s="9"/>
    </row>
    <row r="68" spans="9:13" ht="12.75">
      <c r="I68" s="1" t="s">
        <v>31</v>
      </c>
      <c r="J68" s="18"/>
      <c r="K68" s="9"/>
      <c r="L68" s="9"/>
      <c r="M68" s="9"/>
    </row>
    <row r="70" spans="2:13" ht="15">
      <c r="B70" s="254" t="s">
        <v>64</v>
      </c>
      <c r="C70" s="254"/>
      <c r="D70" s="254"/>
      <c r="E70" s="254"/>
      <c r="F70" s="254"/>
      <c r="G70" s="254"/>
      <c r="H70" s="254"/>
      <c r="I70" s="254"/>
      <c r="J70" s="254"/>
      <c r="K70" s="55"/>
      <c r="L70" s="55"/>
      <c r="M70" s="55"/>
    </row>
    <row r="71" spans="2:8" ht="15">
      <c r="B71" s="40"/>
      <c r="C71" s="40"/>
      <c r="D71" s="116"/>
      <c r="E71" s="40"/>
      <c r="F71" s="40"/>
      <c r="G71" s="40"/>
      <c r="H71" s="40"/>
    </row>
    <row r="72" spans="2:10" ht="15">
      <c r="B72" s="110" t="s">
        <v>18</v>
      </c>
      <c r="C72" s="206"/>
      <c r="D72" s="125"/>
      <c r="E72" s="38"/>
      <c r="F72" s="38"/>
      <c r="G72" s="38"/>
      <c r="H72" s="38"/>
      <c r="I72" s="48"/>
      <c r="J72" s="3" t="s">
        <v>7</v>
      </c>
    </row>
    <row r="73" spans="2:9" ht="15">
      <c r="B73" s="111">
        <f>I10</f>
        <v>0</v>
      </c>
      <c r="C73" s="207"/>
      <c r="D73" s="126"/>
      <c r="E73" s="40"/>
      <c r="F73" s="40"/>
      <c r="G73" s="40"/>
      <c r="H73" s="40"/>
      <c r="I73" s="49" t="s">
        <v>7</v>
      </c>
    </row>
    <row r="74" spans="2:9" ht="15">
      <c r="B74" s="40"/>
      <c r="C74" s="40"/>
      <c r="D74" s="126"/>
      <c r="E74" s="40"/>
      <c r="F74" s="40"/>
      <c r="G74" s="40"/>
      <c r="H74" s="40"/>
      <c r="I74" s="49"/>
    </row>
    <row r="75" spans="2:9" ht="15">
      <c r="B75" s="40"/>
      <c r="C75" s="40"/>
      <c r="D75" s="127"/>
      <c r="E75" s="6"/>
      <c r="F75" s="6"/>
      <c r="G75" s="6"/>
      <c r="H75" s="6"/>
      <c r="I75" s="51" t="s">
        <v>7</v>
      </c>
    </row>
    <row r="76" spans="4:9" ht="30.75">
      <c r="D76" s="125"/>
      <c r="E76" s="45" t="s">
        <v>65</v>
      </c>
      <c r="F76" s="45" t="s">
        <v>66</v>
      </c>
      <c r="G76" s="41" t="s">
        <v>57</v>
      </c>
      <c r="H76" s="41" t="s">
        <v>58</v>
      </c>
      <c r="I76" s="42" t="s">
        <v>59</v>
      </c>
    </row>
    <row r="77" spans="4:9" ht="15">
      <c r="D77" s="43">
        <v>1</v>
      </c>
      <c r="E77" s="56"/>
      <c r="F77" s="57"/>
      <c r="G77" s="57"/>
      <c r="H77" s="57"/>
      <c r="I77" s="58"/>
    </row>
    <row r="78" spans="4:9" ht="15">
      <c r="D78" s="43">
        <v>2</v>
      </c>
      <c r="E78" s="59"/>
      <c r="F78" s="61"/>
      <c r="G78" s="61"/>
      <c r="H78" s="61"/>
      <c r="I78" s="62"/>
    </row>
    <row r="79" spans="4:9" ht="15">
      <c r="D79" s="43">
        <v>3</v>
      </c>
      <c r="E79" s="59"/>
      <c r="F79" s="61"/>
      <c r="G79" s="61"/>
      <c r="H79" s="61"/>
      <c r="I79" s="62"/>
    </row>
    <row r="80" spans="4:9" ht="15">
      <c r="D80" s="43">
        <v>4</v>
      </c>
      <c r="E80" s="59"/>
      <c r="F80" s="61"/>
      <c r="G80" s="61"/>
      <c r="H80" s="61"/>
      <c r="I80" s="62"/>
    </row>
    <row r="81" spans="4:9" ht="15">
      <c r="D81" s="44">
        <v>5</v>
      </c>
      <c r="E81" s="59"/>
      <c r="F81" s="61"/>
      <c r="G81" s="61"/>
      <c r="H81" s="61"/>
      <c r="I81" s="62"/>
    </row>
    <row r="82" spans="2:8" ht="15">
      <c r="B82" s="36"/>
      <c r="C82" s="36"/>
      <c r="D82" s="128"/>
      <c r="E82" s="36"/>
      <c r="F82" s="36"/>
      <c r="G82" s="36"/>
      <c r="H82" s="36"/>
    </row>
    <row r="83" spans="2:9" ht="15">
      <c r="B83" s="40"/>
      <c r="C83" s="40"/>
      <c r="D83" s="125"/>
      <c r="E83" s="38"/>
      <c r="F83" s="38"/>
      <c r="G83" s="38"/>
      <c r="H83" s="38"/>
      <c r="I83" s="48"/>
    </row>
    <row r="84" spans="2:9" ht="15">
      <c r="B84" s="40"/>
      <c r="C84" s="40"/>
      <c r="D84" s="126"/>
      <c r="E84" s="40"/>
      <c r="F84" s="40"/>
      <c r="G84" s="40"/>
      <c r="H84" s="40"/>
      <c r="I84" s="49"/>
    </row>
    <row r="85" spans="2:9" ht="15">
      <c r="B85" s="40"/>
      <c r="C85" s="40"/>
      <c r="D85" s="126"/>
      <c r="E85" s="40"/>
      <c r="F85" s="40"/>
      <c r="G85" s="40"/>
      <c r="H85" s="40"/>
      <c r="I85" s="49"/>
    </row>
    <row r="86" spans="2:9" ht="15">
      <c r="B86" s="40"/>
      <c r="C86" s="40"/>
      <c r="D86" s="127"/>
      <c r="E86" s="6"/>
      <c r="F86" s="6"/>
      <c r="G86" s="6"/>
      <c r="H86" s="6"/>
      <c r="I86" s="51"/>
    </row>
    <row r="87" spans="4:9" ht="15">
      <c r="D87" s="255" t="s">
        <v>60</v>
      </c>
      <c r="E87" s="256"/>
      <c r="F87" s="256"/>
      <c r="G87" s="22"/>
      <c r="H87" s="256" t="s">
        <v>61</v>
      </c>
      <c r="I87" s="257"/>
    </row>
    <row r="88" spans="4:9" ht="15">
      <c r="D88" s="126"/>
      <c r="E88" s="46" t="s">
        <v>62</v>
      </c>
      <c r="F88" s="46" t="s">
        <v>59</v>
      </c>
      <c r="G88" s="52"/>
      <c r="H88" s="46" t="s">
        <v>63</v>
      </c>
      <c r="I88" s="47" t="s">
        <v>59</v>
      </c>
    </row>
    <row r="89" spans="4:9" ht="15">
      <c r="D89" s="43">
        <v>1</v>
      </c>
      <c r="E89" s="56"/>
      <c r="F89" s="63"/>
      <c r="G89" s="53"/>
      <c r="H89" s="65"/>
      <c r="I89" s="58"/>
    </row>
    <row r="90" spans="4:9" ht="15">
      <c r="D90" s="43">
        <v>2</v>
      </c>
      <c r="E90" s="59"/>
      <c r="F90" s="64"/>
      <c r="G90" s="53"/>
      <c r="H90" s="66"/>
      <c r="I90" s="62"/>
    </row>
    <row r="91" spans="4:9" ht="15">
      <c r="D91" s="43">
        <v>3</v>
      </c>
      <c r="E91" s="59"/>
      <c r="F91" s="64"/>
      <c r="G91" s="53"/>
      <c r="H91" s="66"/>
      <c r="I91" s="62"/>
    </row>
    <row r="92" spans="4:9" ht="15">
      <c r="D92" s="43">
        <v>4</v>
      </c>
      <c r="E92" s="59"/>
      <c r="F92" s="64"/>
      <c r="G92" s="53"/>
      <c r="H92" s="66"/>
      <c r="I92" s="62"/>
    </row>
    <row r="93" spans="4:9" ht="15">
      <c r="D93" s="44">
        <v>5</v>
      </c>
      <c r="E93" s="59"/>
      <c r="F93" s="64"/>
      <c r="G93" s="54"/>
      <c r="H93" s="66"/>
      <c r="I93" s="62"/>
    </row>
  </sheetData>
  <sheetProtection/>
  <mergeCells count="16">
    <mergeCell ref="B70:J70"/>
    <mergeCell ref="D87:F87"/>
    <mergeCell ref="H87:I87"/>
    <mergeCell ref="G16:H16"/>
    <mergeCell ref="B7:I8"/>
    <mergeCell ref="B28:C28"/>
    <mergeCell ref="C12:I12"/>
    <mergeCell ref="C13:I13"/>
    <mergeCell ref="B20:C20"/>
    <mergeCell ref="K16:M16"/>
    <mergeCell ref="K2:M2"/>
    <mergeCell ref="B15:M15"/>
    <mergeCell ref="K11:M11"/>
    <mergeCell ref="K5:K6"/>
    <mergeCell ref="M5:M6"/>
    <mergeCell ref="C11:I11"/>
  </mergeCells>
  <printOptions horizontalCentered="1"/>
  <pageMargins left="0.19" right="0.18" top="0.39" bottom="0.46" header="0.25" footer="0.21"/>
  <pageSetup blackAndWhite="1" fitToHeight="1" fitToWidth="1" horizontalDpi="300" verticalDpi="300" orientation="portrait" scale="74" r:id="rId4"/>
  <headerFooter alignWithMargins="0">
    <oddFooter>&amp;L&amp;F - &amp;A&amp;CPage &amp;P of &amp;N&amp;R&amp;D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N95"/>
  <sheetViews>
    <sheetView showGridLines="0" zoomScale="90" zoomScaleNormal="90" zoomScalePageLayoutView="0" workbookViewId="0" topLeftCell="A1">
      <pane ySplit="17" topLeftCell="A18" activePane="bottomLeft" state="frozen"/>
      <selection pane="topLeft" activeCell="D11" sqref="D11:I11"/>
      <selection pane="bottomLeft" activeCell="C10" sqref="C10:G10"/>
    </sheetView>
  </sheetViews>
  <sheetFormatPr defaultColWidth="9.140625" defaultRowHeight="12.75"/>
  <cols>
    <col min="1" max="1" width="2.00390625" style="1" customWidth="1"/>
    <col min="2" max="2" width="12.7109375" style="1" customWidth="1"/>
    <col min="3" max="3" width="21.28125" style="1" customWidth="1"/>
    <col min="4" max="4" width="9.421875" style="1" customWidth="1"/>
    <col min="5" max="6" width="11.57421875" style="1" customWidth="1"/>
    <col min="7" max="7" width="16.7109375" style="1" customWidth="1"/>
    <col min="8" max="8" width="15.8515625" style="1" customWidth="1"/>
    <col min="9" max="9" width="16.57421875" style="1" customWidth="1"/>
    <col min="10" max="10" width="15.7109375" style="3" customWidth="1"/>
    <col min="11" max="11" width="13.7109375" style="3" customWidth="1"/>
    <col min="12" max="12" width="5.7109375" style="3" customWidth="1"/>
    <col min="13" max="13" width="13.7109375" style="3" customWidth="1"/>
    <col min="14" max="16384" width="9.140625" style="1" customWidth="1"/>
  </cols>
  <sheetData>
    <row r="1" ht="13.5" thickBot="1"/>
    <row r="2" spans="2:13" ht="20.25">
      <c r="B2" s="24" t="s">
        <v>8</v>
      </c>
      <c r="C2" s="192"/>
      <c r="F2" s="2" t="s">
        <v>10</v>
      </c>
      <c r="G2" s="2"/>
      <c r="H2" s="2"/>
      <c r="K2" s="242" t="s">
        <v>11</v>
      </c>
      <c r="L2" s="243"/>
      <c r="M2" s="244"/>
    </row>
    <row r="3" spans="2:13" ht="15.75">
      <c r="B3" s="25" t="s">
        <v>9</v>
      </c>
      <c r="C3" s="192"/>
      <c r="F3" s="4" t="s">
        <v>12</v>
      </c>
      <c r="G3" s="4"/>
      <c r="H3" s="4"/>
      <c r="K3" s="35" t="s">
        <v>67</v>
      </c>
      <c r="L3" s="129"/>
      <c r="M3" s="81">
        <f>IF(ISBLANK('Nov.'!M3),"Enter in Nov.",+'Nov.'!M3)</f>
        <v>2018</v>
      </c>
    </row>
    <row r="4" spans="6:13" ht="12" customHeight="1">
      <c r="F4" s="5" t="s">
        <v>101</v>
      </c>
      <c r="G4" s="5"/>
      <c r="H4" s="5"/>
      <c r="K4" s="33"/>
      <c r="L4" s="130"/>
      <c r="M4" s="34"/>
    </row>
    <row r="5" spans="6:13" ht="12" customHeight="1">
      <c r="F5" s="5" t="s">
        <v>13</v>
      </c>
      <c r="G5" s="5"/>
      <c r="H5" s="5"/>
      <c r="K5" s="249" t="s">
        <v>38</v>
      </c>
      <c r="L5" s="129"/>
      <c r="M5" s="251" t="s">
        <v>39</v>
      </c>
    </row>
    <row r="6" spans="6:13" ht="12" customHeight="1">
      <c r="F6" s="5"/>
      <c r="G6" s="5"/>
      <c r="H6" s="5"/>
      <c r="K6" s="250"/>
      <c r="L6" s="130"/>
      <c r="M6" s="252"/>
    </row>
    <row r="7" spans="2:13" ht="19.5" customHeight="1">
      <c r="B7" s="260" t="s">
        <v>100</v>
      </c>
      <c r="C7" s="260"/>
      <c r="D7" s="260"/>
      <c r="E7" s="260"/>
      <c r="F7" s="260"/>
      <c r="G7" s="260"/>
      <c r="H7" s="260"/>
      <c r="I7" s="260"/>
      <c r="K7" s="133" t="s">
        <v>19</v>
      </c>
      <c r="L7" s="134"/>
      <c r="M7" s="136" t="s">
        <v>112</v>
      </c>
    </row>
    <row r="8" spans="2:13" ht="12" customHeight="1">
      <c r="B8" s="261"/>
      <c r="C8" s="261"/>
      <c r="D8" s="261"/>
      <c r="E8" s="261"/>
      <c r="F8" s="261"/>
      <c r="G8" s="261"/>
      <c r="H8" s="261"/>
      <c r="I8" s="261"/>
      <c r="K8" s="131" t="s">
        <v>20</v>
      </c>
      <c r="L8" s="132"/>
      <c r="M8" s="137" t="s">
        <v>113</v>
      </c>
    </row>
    <row r="9" spans="6:13" ht="12" customHeight="1">
      <c r="F9" s="5"/>
      <c r="G9" s="5"/>
      <c r="H9" s="5"/>
      <c r="K9" s="131" t="s">
        <v>21</v>
      </c>
      <c r="L9" s="132"/>
      <c r="M9" s="138" t="s">
        <v>109</v>
      </c>
    </row>
    <row r="10" spans="2:13" ht="15" customHeight="1">
      <c r="B10" s="1" t="s">
        <v>14</v>
      </c>
      <c r="C10" s="265" t="str">
        <f>IF(ISBLANK('Nov.'!C10),"Enter in Nov., please",+'Nov.'!C10)</f>
        <v>Enter in Nov., please</v>
      </c>
      <c r="D10" s="265"/>
      <c r="E10" s="265"/>
      <c r="F10" s="265"/>
      <c r="G10" s="265"/>
      <c r="H10" s="7" t="s">
        <v>18</v>
      </c>
      <c r="I10" s="82" t="str">
        <f>IF(ISBLANK('Nov.'!I10),"Enter in Nov., please",+'Nov.'!I10)</f>
        <v>Enter in Nov., please</v>
      </c>
      <c r="K10" s="131" t="s">
        <v>22</v>
      </c>
      <c r="L10" s="132"/>
      <c r="M10" s="138" t="s">
        <v>114</v>
      </c>
    </row>
    <row r="11" spans="2:13" ht="15" customHeight="1" thickBot="1">
      <c r="B11" s="1" t="s">
        <v>15</v>
      </c>
      <c r="C11" s="265" t="str">
        <f>IF(ISBLANK('Nov.'!C11),"Enter in Nov., please",+'Nov.'!C11)</f>
        <v>Enter in Nov., please</v>
      </c>
      <c r="D11" s="265"/>
      <c r="E11" s="265"/>
      <c r="F11" s="265"/>
      <c r="G11" s="265"/>
      <c r="H11" s="265"/>
      <c r="I11" s="265"/>
      <c r="J11" s="115"/>
      <c r="K11" s="246" t="s">
        <v>40</v>
      </c>
      <c r="L11" s="247"/>
      <c r="M11" s="248"/>
    </row>
    <row r="12" spans="2:12" ht="15" customHeight="1">
      <c r="B12" s="1" t="s">
        <v>16</v>
      </c>
      <c r="C12" s="265" t="str">
        <f>IF(ISBLANK('Nov.'!C12),"Enter in Nov., please",+'Nov.'!C12)</f>
        <v>Enter in Nov., please</v>
      </c>
      <c r="D12" s="265"/>
      <c r="E12" s="265"/>
      <c r="F12" s="265"/>
      <c r="G12" s="265"/>
      <c r="H12" s="265"/>
      <c r="I12" s="265"/>
      <c r="J12" s="115"/>
      <c r="K12" s="1"/>
      <c r="L12" s="1"/>
    </row>
    <row r="13" spans="2:12" ht="15" customHeight="1">
      <c r="B13" s="1" t="s">
        <v>17</v>
      </c>
      <c r="C13" s="265" t="str">
        <f>IF(ISBLANK('Nov.'!C13),"Enter in Nov., please",+'Nov.'!C13)</f>
        <v>Enter in Nov., please</v>
      </c>
      <c r="D13" s="265"/>
      <c r="E13" s="265"/>
      <c r="F13" s="265"/>
      <c r="G13" s="265"/>
      <c r="H13" s="265"/>
      <c r="I13" s="265"/>
      <c r="J13" s="115"/>
      <c r="K13" s="1"/>
      <c r="L13" s="1"/>
    </row>
    <row r="14" spans="11:12" ht="12.75">
      <c r="K14" s="1"/>
      <c r="L14" s="1"/>
    </row>
    <row r="15" spans="2:13" ht="15.75">
      <c r="B15" s="245" t="s">
        <v>37</v>
      </c>
      <c r="C15" s="245"/>
      <c r="D15" s="245"/>
      <c r="E15" s="245"/>
      <c r="F15" s="245"/>
      <c r="G15" s="245"/>
      <c r="H15" s="245"/>
      <c r="I15" s="245"/>
      <c r="J15" s="245"/>
      <c r="K15" s="245"/>
      <c r="L15" s="245"/>
      <c r="M15" s="245"/>
    </row>
    <row r="16" spans="2:13" ht="27" customHeight="1">
      <c r="B16" s="21"/>
      <c r="C16" s="22"/>
      <c r="D16" s="22"/>
      <c r="E16" s="22"/>
      <c r="F16" s="22"/>
      <c r="G16" s="258" t="s">
        <v>41</v>
      </c>
      <c r="H16" s="259"/>
      <c r="I16" s="22"/>
      <c r="J16" s="22"/>
      <c r="K16" s="239" t="s">
        <v>42</v>
      </c>
      <c r="L16" s="240"/>
      <c r="M16" s="241"/>
    </row>
    <row r="17" spans="2:13" ht="58.5" customHeight="1">
      <c r="B17" s="26"/>
      <c r="C17" s="193"/>
      <c r="D17" s="19" t="s">
        <v>2</v>
      </c>
      <c r="E17" s="19" t="s">
        <v>48</v>
      </c>
      <c r="F17" s="19" t="s">
        <v>45</v>
      </c>
      <c r="G17" s="19" t="s">
        <v>120</v>
      </c>
      <c r="H17" s="19" t="s">
        <v>121</v>
      </c>
      <c r="I17" s="19" t="s">
        <v>46</v>
      </c>
      <c r="J17" s="19" t="s">
        <v>47</v>
      </c>
      <c r="K17" s="28" t="s">
        <v>43</v>
      </c>
      <c r="L17" s="19"/>
      <c r="M17" s="27" t="s">
        <v>44</v>
      </c>
    </row>
    <row r="18" spans="2:13" ht="15" customHeight="1">
      <c r="B18" s="142" t="s">
        <v>142</v>
      </c>
      <c r="C18" s="196"/>
      <c r="D18" s="92"/>
      <c r="E18" s="20"/>
      <c r="F18" s="20"/>
      <c r="G18" s="20"/>
      <c r="H18" s="20"/>
      <c r="I18" s="20"/>
      <c r="J18" s="20"/>
      <c r="K18" s="23"/>
      <c r="L18" s="20"/>
      <c r="M18" s="160"/>
    </row>
    <row r="19" spans="2:13" ht="15" customHeight="1">
      <c r="B19" s="208" t="s">
        <v>116</v>
      </c>
      <c r="C19" s="209"/>
      <c r="D19" s="218" t="s">
        <v>0</v>
      </c>
      <c r="E19" s="140">
        <f>IF(ISBLANK('Nov.'!E19),"",'Nov.'!E19)</f>
      </c>
      <c r="F19" s="140">
        <f>IF(ISBLANK('Nov.'!F19),"",'Nov.'!F19)</f>
      </c>
      <c r="G19" s="70"/>
      <c r="H19" s="70"/>
      <c r="I19" s="139">
        <f>IF(AND(ISBLANK(E19),ISBLANK(F19),ISBLANK(G19),ISBLANK(H19)),"",IF(SUM(E19,F19,G19,H19,-J19)=0,"",SUM(E19,F19,G19,H19,-J19)))</f>
      </c>
      <c r="J19" s="151"/>
      <c r="K19" s="147">
        <f>IF(ISNUMBER(M19),J19-M19,"")</f>
      </c>
      <c r="L19" s="9"/>
      <c r="M19" s="30"/>
    </row>
    <row r="20" spans="2:13" ht="15.75">
      <c r="B20" s="262" t="s">
        <v>115</v>
      </c>
      <c r="C20" s="263"/>
      <c r="D20" s="225"/>
      <c r="E20" s="226"/>
      <c r="F20" s="226"/>
      <c r="G20" s="226"/>
      <c r="H20" s="226"/>
      <c r="I20" s="226"/>
      <c r="J20" s="152"/>
      <c r="K20" s="7"/>
      <c r="L20" s="7"/>
      <c r="M20" s="31"/>
    </row>
    <row r="21" spans="2:13" ht="15" customHeight="1">
      <c r="B21" s="208" t="s">
        <v>25</v>
      </c>
      <c r="C21" s="209" t="str">
        <f>'Nov.'!C21</f>
        <v>A</v>
      </c>
      <c r="D21" s="218">
        <f>IF(ISBLANK('Nov.'!$D21),"",+'Nov.'!$D21)</f>
        <v>10</v>
      </c>
      <c r="E21" s="140">
        <f>IF(ISBLANK('Nov.'!E21),"",'Nov.'!E21)</f>
      </c>
      <c r="F21" s="140">
        <f>IF(ISBLANK('Nov.'!F21),"",'Nov.'!F21)</f>
      </c>
      <c r="G21" s="70"/>
      <c r="H21" s="70"/>
      <c r="I21" s="139">
        <f aca="true" t="shared" si="0" ref="I21:I57">IF(AND(ISBLANK(E21),ISBLANK(F21),ISBLANK(G21),ISBLANK(H21)),"",IF(SUM(E21,F21,G21,H21,-J21)=0,"",SUM(E21,F21,G21,H21,-J21)))</f>
      </c>
      <c r="J21" s="151"/>
      <c r="K21" s="147">
        <f>IF(ISNUMBER(M21),J21-M21,"")</f>
      </c>
      <c r="L21" s="9"/>
      <c r="M21" s="30"/>
    </row>
    <row r="22" spans="2:13" ht="15" customHeight="1">
      <c r="B22" s="208" t="s">
        <v>122</v>
      </c>
      <c r="C22" s="209" t="str">
        <f>'Nov.'!C22</f>
        <v>B</v>
      </c>
      <c r="D22" s="218">
        <f>IF(ISBLANK('Nov.'!$D22),"",+'Nov.'!$D22)</f>
        <v>15</v>
      </c>
      <c r="E22" s="140">
        <f>IF(ISBLANK('Nov.'!E22),"",'Nov.'!E22)</f>
      </c>
      <c r="F22" s="140">
        <f>IF(ISBLANK('Nov.'!F22),"",'Nov.'!F22)</f>
      </c>
      <c r="G22" s="70"/>
      <c r="H22" s="70"/>
      <c r="I22" s="139">
        <f t="shared" si="0"/>
      </c>
      <c r="J22" s="151"/>
      <c r="K22" s="147">
        <f>IF(ISNUMBER(M22),J22-M22,"")</f>
      </c>
      <c r="L22" s="9"/>
      <c r="M22" s="30"/>
    </row>
    <row r="23" spans="2:13" ht="15" customHeight="1">
      <c r="B23" s="208" t="s">
        <v>117</v>
      </c>
      <c r="C23" s="209"/>
      <c r="D23" s="218" t="s">
        <v>1</v>
      </c>
      <c r="E23" s="140">
        <f>IF(ISBLANK('Nov.'!E23),"",'Nov.'!E23)</f>
      </c>
      <c r="F23" s="140">
        <f>IF(ISBLANK('Nov.'!F23),"",'Nov.'!F23)</f>
      </c>
      <c r="G23" s="70"/>
      <c r="H23" s="70"/>
      <c r="I23" s="139">
        <f t="shared" si="0"/>
      </c>
      <c r="J23" s="151"/>
      <c r="K23" s="147">
        <f>IF(ISNUMBER(M23),J23-M23,"")</f>
      </c>
      <c r="L23" s="9"/>
      <c r="M23" s="30"/>
    </row>
    <row r="24" spans="2:13" ht="15" customHeight="1">
      <c r="B24" s="208" t="s">
        <v>25</v>
      </c>
      <c r="C24" s="209" t="str">
        <f>'Nov.'!C24</f>
        <v>C</v>
      </c>
      <c r="D24" s="218">
        <f>IF(ISBLANK('Nov.'!$D24),"",+'Nov.'!$D24)</f>
        <v>20</v>
      </c>
      <c r="E24" s="140">
        <f>IF(ISBLANK('Nov.'!E24),"",'Nov.'!E24)</f>
      </c>
      <c r="F24" s="140">
        <f>IF(ISBLANK('Nov.'!F24),"",'Nov.'!F24)</f>
      </c>
      <c r="G24" s="70"/>
      <c r="H24" s="70"/>
      <c r="I24" s="139">
        <f t="shared" si="0"/>
      </c>
      <c r="J24" s="151"/>
      <c r="K24" s="147">
        <f>IF(ISNUMBER(M24),J24-M24,"")</f>
      </c>
      <c r="L24" s="9"/>
      <c r="M24" s="30"/>
    </row>
    <row r="25" spans="2:13" ht="15" customHeight="1">
      <c r="B25" s="208" t="s">
        <v>122</v>
      </c>
      <c r="C25" s="209" t="str">
        <f>'Nov.'!C25</f>
        <v>D</v>
      </c>
      <c r="D25" s="218">
        <f>IF(ISBLANK('Nov.'!$D25),"",+'Nov.'!$D25)</f>
        <v>30</v>
      </c>
      <c r="E25" s="140">
        <f>IF(ISBLANK('Nov.'!E25),"",'Nov.'!E25)</f>
      </c>
      <c r="F25" s="140">
        <f>IF(ISBLANK('Nov.'!F25),"",'Nov.'!F25)</f>
      </c>
      <c r="G25" s="70"/>
      <c r="H25" s="70"/>
      <c r="I25" s="139">
        <f t="shared" si="0"/>
      </c>
      <c r="J25" s="151"/>
      <c r="K25" s="147">
        <f>IF(ISNUMBER(M25),J25-M25,"")</f>
      </c>
      <c r="L25" s="9"/>
      <c r="M25" s="30"/>
    </row>
    <row r="26" spans="2:13" ht="15" customHeight="1">
      <c r="B26" s="142" t="s">
        <v>118</v>
      </c>
      <c r="C26" s="196"/>
      <c r="D26" s="218"/>
      <c r="E26" s="143"/>
      <c r="F26" s="143"/>
      <c r="G26" s="144"/>
      <c r="H26" s="144"/>
      <c r="I26" s="230">
        <f>IF(AND(ISBLANK(E26),ISBLANK(F26),ISBLANK(G26),ISBLANK(H27)),"",IF(OR(ISNUMBER(G26),ISNUMBER(H26)),E26+F26-J26+G26+H26,E26+F26-J26))</f>
      </c>
      <c r="J26" s="144"/>
      <c r="K26" s="145"/>
      <c r="L26" s="145"/>
      <c r="M26" s="146"/>
    </row>
    <row r="27" spans="2:14" ht="15" customHeight="1" thickBot="1">
      <c r="B27" s="93" t="s">
        <v>116</v>
      </c>
      <c r="C27" s="195"/>
      <c r="D27" s="218" t="str">
        <f>IF(ISBLANK('Nov.'!$D27),"",+'Nov.'!$D27)</f>
        <v>30#</v>
      </c>
      <c r="E27" s="140">
        <f>IF(ISBLANK('Nov.'!E27),"",'Nov.'!E27)</f>
      </c>
      <c r="F27" s="140">
        <f>IF(ISBLANK('Nov.'!F27),"",'Nov.'!F27)</f>
      </c>
      <c r="G27" s="70"/>
      <c r="H27" s="70"/>
      <c r="I27" s="168">
        <f t="shared" si="0"/>
      </c>
      <c r="J27" s="151"/>
      <c r="K27" s="147">
        <f>IF(ISNUMBER(M27),J27-M27,"")</f>
      </c>
      <c r="L27" s="9"/>
      <c r="M27" s="30"/>
      <c r="N27" s="1" t="s">
        <v>7</v>
      </c>
    </row>
    <row r="28" spans="2:14" ht="15" customHeight="1">
      <c r="B28" s="262" t="s">
        <v>115</v>
      </c>
      <c r="C28" s="263"/>
      <c r="D28" s="225"/>
      <c r="E28" s="226">
        <f>IF(ISBLANK('Nov.'!E28),"",'Nov.'!E28)</f>
      </c>
      <c r="F28" s="226">
        <f>IF(ISBLANK('Nov.'!F28),"",'Nov.'!F28)</f>
      </c>
      <c r="G28" s="226"/>
      <c r="H28" s="226"/>
      <c r="I28" s="226"/>
      <c r="J28" s="152"/>
      <c r="K28" s="7">
        <f>IF(ISNUMBER(M28),J28-M28,"")</f>
      </c>
      <c r="L28" s="7"/>
      <c r="M28" s="31"/>
      <c r="N28" s="10" t="s">
        <v>7</v>
      </c>
    </row>
    <row r="29" spans="2:13" ht="15" customHeight="1">
      <c r="B29" s="208" t="s">
        <v>25</v>
      </c>
      <c r="C29" s="209" t="str">
        <f>'Nov.'!C29</f>
        <v>E</v>
      </c>
      <c r="D29" s="218">
        <f>IF(ISBLANK('Nov.'!$D29),"",+'Nov.'!$D29)</f>
        <v>1</v>
      </c>
      <c r="E29" s="140">
        <f>IF(ISBLANK('Nov.'!E29),"",'Nov.'!E29)</f>
      </c>
      <c r="F29" s="140">
        <f>IF(ISBLANK('Nov.'!F29),"",'Nov.'!F29)</f>
      </c>
      <c r="G29" s="70"/>
      <c r="H29" s="70"/>
      <c r="I29" s="139">
        <f t="shared" si="0"/>
      </c>
      <c r="J29" s="151"/>
      <c r="K29" s="147">
        <f aca="true" t="shared" si="1" ref="K29:K34">IF(ISNUMBER(M29),J29-M29,"")</f>
      </c>
      <c r="L29" s="9"/>
      <c r="M29" s="30"/>
    </row>
    <row r="30" spans="2:13" ht="15">
      <c r="B30" s="208" t="s">
        <v>122</v>
      </c>
      <c r="C30" s="209" t="str">
        <f>'Nov.'!C30</f>
        <v>F</v>
      </c>
      <c r="D30" s="218">
        <f>IF(ISBLANK('Nov.'!$D30),"",+'Nov.'!$D30)</f>
        <v>2</v>
      </c>
      <c r="E30" s="140">
        <f>IF(ISBLANK('Nov.'!E30),"",'Nov.'!E30)</f>
      </c>
      <c r="F30" s="140">
        <f>IF(ISBLANK('Nov.'!F30),"",'Nov.'!F30)</f>
      </c>
      <c r="G30" s="70"/>
      <c r="H30" s="70"/>
      <c r="I30" s="139">
        <f t="shared" si="0"/>
      </c>
      <c r="J30" s="151"/>
      <c r="K30" s="147">
        <f t="shared" si="1"/>
      </c>
      <c r="L30" s="9"/>
      <c r="M30" s="30"/>
    </row>
    <row r="31" spans="2:13" ht="15">
      <c r="B31" s="208" t="s">
        <v>117</v>
      </c>
      <c r="C31" s="209">
        <f>'Nov.'!C31</f>
        <v>0</v>
      </c>
      <c r="D31" s="218" t="str">
        <f>IF(ISBLANK('Nov.'!$D31),"",+'Nov.'!$D31)</f>
        <v>40#</v>
      </c>
      <c r="E31" s="140">
        <f>IF(ISBLANK('Nov.'!E31),"",'Nov.'!E31)</f>
      </c>
      <c r="F31" s="140">
        <f>IF(ISBLANK('Nov.'!F31),"",'Nov.'!F31)</f>
      </c>
      <c r="G31" s="70"/>
      <c r="H31" s="70"/>
      <c r="I31" s="139">
        <f t="shared" si="0"/>
      </c>
      <c r="J31" s="151"/>
      <c r="K31" s="147">
        <f t="shared" si="1"/>
      </c>
      <c r="L31" s="9"/>
      <c r="M31" s="30"/>
    </row>
    <row r="32" spans="2:13" ht="15">
      <c r="B32" s="208" t="s">
        <v>25</v>
      </c>
      <c r="C32" s="209" t="str">
        <f>'Nov.'!C32</f>
        <v>H</v>
      </c>
      <c r="D32" s="218">
        <f>IF(ISBLANK('Nov.'!$D32),"",+'Nov.'!$D32)</f>
        <v>4</v>
      </c>
      <c r="E32" s="140">
        <f>IF(ISBLANK('Nov.'!E32),"",'Nov.'!E32)</f>
      </c>
      <c r="F32" s="140">
        <f>IF(ISBLANK('Nov.'!F32),"",'Nov.'!F32)</f>
      </c>
      <c r="G32" s="70"/>
      <c r="H32" s="70"/>
      <c r="I32" s="139">
        <f t="shared" si="0"/>
      </c>
      <c r="J32" s="151"/>
      <c r="K32" s="147">
        <f t="shared" si="1"/>
      </c>
      <c r="L32" s="9"/>
      <c r="M32" s="30"/>
    </row>
    <row r="33" spans="2:13" ht="15">
      <c r="B33" s="208" t="s">
        <v>122</v>
      </c>
      <c r="C33" s="209" t="str">
        <f>'Nov.'!C33</f>
        <v>I</v>
      </c>
      <c r="D33" s="218">
        <f>IF(ISBLANK('Nov.'!$D33),"",+'Nov.'!$D33)</f>
        <v>5</v>
      </c>
      <c r="E33" s="140">
        <f>IF(ISBLANK('Nov.'!E33),"",'Nov.'!E33)</f>
      </c>
      <c r="F33" s="140">
        <f>IF(ISBLANK('Nov.'!F33),"",'Nov.'!F33)</f>
      </c>
      <c r="G33" s="70"/>
      <c r="H33" s="70"/>
      <c r="I33" s="139">
        <f t="shared" si="0"/>
      </c>
      <c r="J33" s="151"/>
      <c r="K33" s="147">
        <f t="shared" si="1"/>
      </c>
      <c r="L33" s="9"/>
      <c r="M33" s="30"/>
    </row>
    <row r="34" spans="2:13" ht="15.75" thickBot="1">
      <c r="B34" s="93" t="s">
        <v>52</v>
      </c>
      <c r="C34" s="195"/>
      <c r="D34" s="218">
        <f>IF(ISBLANK('Nov.'!$D34),"",+'Nov.'!$D34)</f>
        <v>6</v>
      </c>
      <c r="E34" s="140">
        <f>IF(ISBLANK('Nov.'!E34),"",'Nov.'!E34)</f>
      </c>
      <c r="F34" s="140">
        <f>IF(ISBLANK('Nov.'!F34),"",'Nov.'!F34)</f>
      </c>
      <c r="G34" s="70"/>
      <c r="H34" s="70"/>
      <c r="I34" s="168">
        <f t="shared" si="0"/>
      </c>
      <c r="J34" s="151"/>
      <c r="K34" s="147">
        <f t="shared" si="1"/>
      </c>
      <c r="L34" s="9"/>
      <c r="M34" s="30"/>
    </row>
    <row r="35" spans="2:13" ht="15" customHeight="1">
      <c r="B35" s="91" t="s">
        <v>119</v>
      </c>
      <c r="C35" s="194"/>
      <c r="D35" s="219"/>
      <c r="E35" s="71"/>
      <c r="F35" s="72"/>
      <c r="G35" s="72"/>
      <c r="H35" s="72"/>
      <c r="I35" s="71"/>
      <c r="J35" s="153"/>
      <c r="K35" s="7"/>
      <c r="L35" s="7"/>
      <c r="M35" s="31"/>
    </row>
    <row r="36" spans="2:13" ht="15" customHeight="1">
      <c r="B36" s="208" t="s">
        <v>23</v>
      </c>
      <c r="C36" s="209" t="str">
        <f>'Nov.'!C36</f>
        <v>J</v>
      </c>
      <c r="D36" s="218">
        <f>IF(ISBLANK('Nov.'!$D36),"",+'Nov.'!$D36)</f>
        <v>7</v>
      </c>
      <c r="E36" s="140">
        <f>IF(ISBLANK('Nov.'!E36),"",'Nov.'!E36)</f>
      </c>
      <c r="F36" s="140">
        <f>IF(ISBLANK('Nov.'!F36),"",'Nov.'!F36)</f>
      </c>
      <c r="G36" s="70"/>
      <c r="H36" s="70"/>
      <c r="I36" s="139">
        <f t="shared" si="0"/>
      </c>
      <c r="J36" s="151"/>
      <c r="K36" s="147">
        <f>IF(ISNUMBER(M36),J36-M36,"")</f>
      </c>
      <c r="L36" s="9"/>
      <c r="M36" s="30"/>
    </row>
    <row r="37" spans="2:13" ht="15" customHeight="1" thickBot="1">
      <c r="B37" s="208" t="s">
        <v>25</v>
      </c>
      <c r="C37" s="209" t="str">
        <f>'Nov.'!C37</f>
        <v>K</v>
      </c>
      <c r="D37" s="218">
        <f>IF(ISBLANK('Nov.'!$D37),"",+'Nov.'!$D37)</f>
        <v>8</v>
      </c>
      <c r="E37" s="167">
        <f>IF(ISBLANK('Nov.'!E37),"",'Nov.'!E37)</f>
      </c>
      <c r="F37" s="167">
        <f>IF(ISBLANK('Nov.'!F37),"",'Nov.'!F37)</f>
      </c>
      <c r="G37" s="162"/>
      <c r="H37" s="162"/>
      <c r="I37" s="168">
        <f t="shared" si="0"/>
      </c>
      <c r="J37" s="163"/>
      <c r="K37" s="169">
        <f>IF(ISNUMBER(M37),J37-M37,"")</f>
      </c>
      <c r="L37" s="170"/>
      <c r="M37" s="166"/>
    </row>
    <row r="38" spans="2:13" ht="15" customHeight="1">
      <c r="B38" s="94" t="s">
        <v>49</v>
      </c>
      <c r="C38" s="198"/>
      <c r="D38" s="221" t="s">
        <v>50</v>
      </c>
      <c r="E38" s="79">
        <f>IF(ISBLANK('Nov.'!E38),"",'Nov.'!E38)</f>
      </c>
      <c r="F38" s="79">
        <f>IF(ISBLANK('Nov.'!F38),"",'Nov.'!F38)</f>
      </c>
      <c r="G38" s="68"/>
      <c r="H38" s="68"/>
      <c r="I38" s="139">
        <f t="shared" si="0"/>
      </c>
      <c r="J38" s="74"/>
      <c r="K38" s="148">
        <f aca="true" t="shared" si="2" ref="K38:K47">IF(ISNUMBER(M38),J38-M38,"")</f>
      </c>
      <c r="L38" s="8"/>
      <c r="M38" s="29"/>
    </row>
    <row r="39" spans="2:13" ht="15" customHeight="1">
      <c r="B39" s="95"/>
      <c r="C39" s="199"/>
      <c r="D39" s="218" t="s">
        <v>51</v>
      </c>
      <c r="E39" s="79">
        <f>IF(ISBLANK('Nov.'!E39),"",'Nov.'!E39)</f>
      </c>
      <c r="F39" s="79">
        <f>IF(ISBLANK('Nov.'!F39),"",'Nov.'!F39)</f>
      </c>
      <c r="G39" s="70"/>
      <c r="H39" s="70"/>
      <c r="I39" s="139">
        <f t="shared" si="0"/>
      </c>
      <c r="J39" s="151"/>
      <c r="K39" s="148">
        <f t="shared" si="2"/>
      </c>
      <c r="L39" s="8"/>
      <c r="M39" s="30"/>
    </row>
    <row r="40" spans="2:13" ht="15" customHeight="1" thickBot="1">
      <c r="B40" s="174" t="s">
        <v>52</v>
      </c>
      <c r="C40" s="200"/>
      <c r="D40" s="220"/>
      <c r="E40" s="175">
        <f>IF(ISBLANK('Nov.'!E40),"",'Nov.'!E40)</f>
      </c>
      <c r="F40" s="175">
        <f>IF(ISBLANK('Nov.'!F40),"",'Nov.'!F40)</f>
      </c>
      <c r="G40" s="162"/>
      <c r="H40" s="162"/>
      <c r="I40" s="168">
        <f t="shared" si="0"/>
      </c>
      <c r="J40" s="163"/>
      <c r="K40" s="164">
        <f t="shared" si="2"/>
      </c>
      <c r="L40" s="165"/>
      <c r="M40" s="166"/>
    </row>
    <row r="41" spans="2:13" ht="15" customHeight="1">
      <c r="B41" s="96" t="s">
        <v>53</v>
      </c>
      <c r="C41" s="201"/>
      <c r="D41" s="221" t="s">
        <v>50</v>
      </c>
      <c r="E41" s="79">
        <f>IF(ISBLANK('Nov.'!E41),"",'Nov.'!E41)</f>
      </c>
      <c r="F41" s="79">
        <f>IF(ISBLANK('Nov.'!F41),"",'Nov.'!F41)</f>
      </c>
      <c r="G41" s="68"/>
      <c r="H41" s="68"/>
      <c r="I41" s="139">
        <f t="shared" si="0"/>
      </c>
      <c r="J41" s="74"/>
      <c r="K41" s="148">
        <f t="shared" si="2"/>
      </c>
      <c r="L41" s="8"/>
      <c r="M41" s="29"/>
    </row>
    <row r="42" spans="2:13" ht="15" customHeight="1">
      <c r="B42" s="93"/>
      <c r="C42" s="195"/>
      <c r="D42" s="218" t="s">
        <v>54</v>
      </c>
      <c r="E42" s="79">
        <f>IF(ISBLANK('Nov.'!E42),"",'Nov.'!E42)</f>
      </c>
      <c r="F42" s="79">
        <f>IF(ISBLANK('Nov.'!F42),"",'Nov.'!F42)</f>
      </c>
      <c r="G42" s="70"/>
      <c r="H42" s="70"/>
      <c r="I42" s="139">
        <f t="shared" si="0"/>
      </c>
      <c r="J42" s="151"/>
      <c r="K42" s="148">
        <f t="shared" si="2"/>
      </c>
      <c r="L42" s="8"/>
      <c r="M42" s="30"/>
    </row>
    <row r="43" spans="2:13" ht="15" customHeight="1" thickBot="1">
      <c r="B43" s="174" t="s">
        <v>103</v>
      </c>
      <c r="C43" s="200"/>
      <c r="D43" s="220"/>
      <c r="E43" s="175">
        <f>IF(ISBLANK('Nov.'!E43),"",'Nov.'!E43)</f>
      </c>
      <c r="F43" s="175">
        <f>IF(ISBLANK('Nov.'!F43),"",'Nov.'!F43)</f>
      </c>
      <c r="G43" s="162"/>
      <c r="H43" s="162"/>
      <c r="I43" s="139">
        <f t="shared" si="0"/>
      </c>
      <c r="J43" s="163"/>
      <c r="K43" s="164">
        <f t="shared" si="2"/>
      </c>
      <c r="L43" s="165"/>
      <c r="M43" s="166"/>
    </row>
    <row r="44" spans="2:13" ht="15" customHeight="1" thickBot="1">
      <c r="B44" s="178" t="s">
        <v>3</v>
      </c>
      <c r="C44" s="202"/>
      <c r="D44" s="222" t="s">
        <v>4</v>
      </c>
      <c r="E44" s="185">
        <f>IF(ISBLANK('Nov.'!E44),"",'Nov.'!E44)</f>
      </c>
      <c r="F44" s="185">
        <f>IF(ISBLANK('Nov.'!F44),"",'Nov.'!F44)</f>
      </c>
      <c r="G44" s="180"/>
      <c r="H44" s="180"/>
      <c r="I44" s="168">
        <f t="shared" si="0"/>
      </c>
      <c r="J44" s="181"/>
      <c r="K44" s="182">
        <f t="shared" si="2"/>
      </c>
      <c r="L44" s="183"/>
      <c r="M44" s="184"/>
    </row>
    <row r="45" spans="2:13" ht="15" customHeight="1">
      <c r="B45" s="94" t="s">
        <v>102</v>
      </c>
      <c r="C45" s="198"/>
      <c r="D45" s="219"/>
      <c r="E45" s="71"/>
      <c r="F45" s="72"/>
      <c r="G45" s="72"/>
      <c r="H45" s="72"/>
      <c r="I45" s="73">
        <f>IF(OR(ISBLANK(E45),ISBLANK(F45)),"",IF(OR(ISNUMBER(G45),ISNUMBER(H45)),E45+F45-J45-G45+H45,E45+F45-J45))</f>
      </c>
      <c r="J45" s="153"/>
      <c r="K45" s="7">
        <f t="shared" si="2"/>
      </c>
      <c r="L45" s="7"/>
      <c r="M45" s="31"/>
    </row>
    <row r="46" spans="2:13" ht="15" customHeight="1">
      <c r="B46" s="93" t="s">
        <v>55</v>
      </c>
      <c r="C46" s="195"/>
      <c r="D46" s="221"/>
      <c r="E46" s="79">
        <f>IF(ISBLANK('Nov.'!E46),"",'Nov.'!E46)</f>
      </c>
      <c r="F46" s="79">
        <f>IF(ISBLANK('Nov.'!F46),"",'Nov.'!F46)</f>
      </c>
      <c r="G46" s="68"/>
      <c r="H46" s="68"/>
      <c r="I46" s="69">
        <f t="shared" si="0"/>
      </c>
      <c r="J46" s="74"/>
      <c r="K46" s="148">
        <f t="shared" si="2"/>
      </c>
      <c r="L46" s="8"/>
      <c r="M46" s="29"/>
    </row>
    <row r="47" spans="2:13" ht="15" customHeight="1" thickBot="1">
      <c r="B47" s="174" t="s">
        <v>56</v>
      </c>
      <c r="C47" s="200"/>
      <c r="D47" s="220"/>
      <c r="E47" s="175">
        <f>IF(ISBLANK('Nov.'!E47),"",'Nov.'!E47)</f>
      </c>
      <c r="F47" s="175">
        <f>IF(ISBLANK('Nov.'!F47),"",'Nov.'!F47)</f>
      </c>
      <c r="G47" s="162"/>
      <c r="H47" s="162"/>
      <c r="I47" s="168">
        <f t="shared" si="0"/>
      </c>
      <c r="J47" s="163"/>
      <c r="K47" s="164">
        <f t="shared" si="2"/>
      </c>
      <c r="L47" s="165"/>
      <c r="M47" s="166"/>
    </row>
    <row r="48" spans="2:13" ht="15" customHeight="1">
      <c r="B48" s="97" t="s">
        <v>32</v>
      </c>
      <c r="C48" s="108"/>
      <c r="D48" s="223" t="s">
        <v>7</v>
      </c>
      <c r="E48" s="71" t="s">
        <v>7</v>
      </c>
      <c r="F48" s="75" t="s">
        <v>7</v>
      </c>
      <c r="G48" s="75"/>
      <c r="H48" s="75"/>
      <c r="I48" s="71" t="s">
        <v>7</v>
      </c>
      <c r="J48" s="154" t="s">
        <v>7</v>
      </c>
      <c r="K48" s="7"/>
      <c r="L48" s="7"/>
      <c r="M48" s="31"/>
    </row>
    <row r="49" spans="2:13" ht="15" customHeight="1">
      <c r="B49" s="210" t="s">
        <v>33</v>
      </c>
      <c r="C49" s="211"/>
      <c r="D49" s="221" t="s">
        <v>5</v>
      </c>
      <c r="E49" s="79">
        <f>IF(ISBLANK('Nov.'!E49),"",'Nov.'!E49)</f>
      </c>
      <c r="F49" s="79">
        <f>IF(ISBLANK('Nov.'!F49),"",'Nov.'!F49)</f>
      </c>
      <c r="G49" s="68"/>
      <c r="H49" s="68"/>
      <c r="I49" s="69">
        <f t="shared" si="0"/>
      </c>
      <c r="J49" s="74"/>
      <c r="K49" s="148">
        <f>IF(ISNUMBER(M49),J49-M49,"")</f>
      </c>
      <c r="L49" s="8"/>
      <c r="M49" s="29"/>
    </row>
    <row r="50" spans="2:13" ht="15" customHeight="1">
      <c r="B50" s="210" t="s">
        <v>34</v>
      </c>
      <c r="C50" s="203"/>
      <c r="D50" s="218" t="s">
        <v>5</v>
      </c>
      <c r="E50" s="79">
        <f>IF(ISBLANK('Nov.'!E50),"",'Nov.'!E50)</f>
      </c>
      <c r="F50" s="79">
        <f>IF(ISBLANK('Nov.'!F50),"",'Nov.'!F50)</f>
      </c>
      <c r="G50" s="70"/>
      <c r="H50" s="70"/>
      <c r="I50" s="139">
        <f t="shared" si="0"/>
      </c>
      <c r="J50" s="151"/>
      <c r="K50" s="148">
        <f>IF(ISNUMBER(M50),J50-M50,"")</f>
      </c>
      <c r="L50" s="8"/>
      <c r="M50" s="30"/>
    </row>
    <row r="51" spans="2:13" ht="15" customHeight="1">
      <c r="B51" s="210" t="s">
        <v>123</v>
      </c>
      <c r="C51" s="203"/>
      <c r="D51" s="221" t="s">
        <v>4</v>
      </c>
      <c r="E51" s="79">
        <f>IF(ISBLANK('Nov.'!E51),"",'Nov.'!E51)</f>
      </c>
      <c r="F51" s="79">
        <f>IF(ISBLANK('Nov.'!F51),"",'Nov.'!F51)</f>
      </c>
      <c r="G51" s="68"/>
      <c r="H51" s="68"/>
      <c r="I51" s="139">
        <f t="shared" si="0"/>
      </c>
      <c r="J51" s="74"/>
      <c r="K51" s="148">
        <f>IF(ISNUMBER(M51),J51-M51,"")</f>
      </c>
      <c r="L51" s="8"/>
      <c r="M51" s="29"/>
    </row>
    <row r="52" spans="2:13" ht="15" customHeight="1">
      <c r="B52" s="210" t="s">
        <v>35</v>
      </c>
      <c r="C52" s="203"/>
      <c r="D52" s="218" t="s">
        <v>4</v>
      </c>
      <c r="E52" s="79">
        <f>IF(ISBLANK('Nov.'!E52),"",'Nov.'!E52)</f>
      </c>
      <c r="F52" s="79">
        <f>IF(ISBLANK('Nov.'!F52),"",'Nov.'!F52)</f>
      </c>
      <c r="G52" s="70"/>
      <c r="H52" s="70"/>
      <c r="I52" s="139">
        <f t="shared" si="0"/>
      </c>
      <c r="J52" s="151"/>
      <c r="K52" s="148">
        <f>IF(ISNUMBER(M52),J52-M52,"")</f>
      </c>
      <c r="L52" s="8"/>
      <c r="M52" s="30"/>
    </row>
    <row r="53" spans="2:13" ht="15" customHeight="1" thickBot="1">
      <c r="B53" s="212" t="s">
        <v>36</v>
      </c>
      <c r="C53" s="204"/>
      <c r="D53" s="220"/>
      <c r="E53" s="175">
        <f>IF(ISBLANK('Nov.'!E53),"",'Nov.'!E53)</f>
      </c>
      <c r="F53" s="175">
        <f>IF(ISBLANK('Nov.'!F53),"",'Nov.'!F53)</f>
      </c>
      <c r="G53" s="162"/>
      <c r="H53" s="162"/>
      <c r="I53" s="168">
        <f t="shared" si="0"/>
      </c>
      <c r="J53" s="163"/>
      <c r="K53" s="164">
        <f>IF(ISNUMBER(M53),J53-M53,"")</f>
      </c>
      <c r="L53" s="165"/>
      <c r="M53" s="166"/>
    </row>
    <row r="54" spans="2:13" ht="15" customHeight="1">
      <c r="B54" s="97" t="s">
        <v>125</v>
      </c>
      <c r="C54" s="217"/>
      <c r="D54" s="224"/>
      <c r="E54" s="85"/>
      <c r="F54" s="86"/>
      <c r="G54" s="76"/>
      <c r="H54" s="76"/>
      <c r="I54" s="71"/>
      <c r="J54" s="155"/>
      <c r="K54" s="7"/>
      <c r="L54" s="7"/>
      <c r="M54" s="32"/>
    </row>
    <row r="55" spans="2:13" ht="15" customHeight="1">
      <c r="B55" s="213" t="s">
        <v>23</v>
      </c>
      <c r="C55" s="215" t="s">
        <v>124</v>
      </c>
      <c r="D55" s="221"/>
      <c r="E55" s="79">
        <f>IF(ISBLANK('Nov.'!E55),"",'Nov.'!E55)</f>
      </c>
      <c r="F55" s="79">
        <f>IF(ISBLANK('Nov.'!F55),"",'Nov.'!F55)</f>
      </c>
      <c r="G55" s="68"/>
      <c r="H55" s="68"/>
      <c r="I55" s="69">
        <f t="shared" si="0"/>
      </c>
      <c r="J55" s="74"/>
      <c r="K55" s="148">
        <f>IF(ISNUMBER(M55),J55-M55,"")</f>
      </c>
      <c r="L55" s="8"/>
      <c r="M55" s="29"/>
    </row>
    <row r="56" spans="2:13" ht="15" customHeight="1" thickBot="1">
      <c r="B56" s="214" t="s">
        <v>25</v>
      </c>
      <c r="C56" s="197"/>
      <c r="D56" s="220"/>
      <c r="E56" s="175">
        <f>IF(ISBLANK('Nov.'!E56),"",'Nov.'!E56)</f>
      </c>
      <c r="F56" s="175">
        <f>IF(ISBLANK('Nov.'!F56),"",'Nov.'!F56)</f>
      </c>
      <c r="G56" s="190"/>
      <c r="H56" s="190"/>
      <c r="I56" s="168">
        <f t="shared" si="0"/>
      </c>
      <c r="J56" s="191"/>
      <c r="K56" s="164">
        <f>IF(ISNUMBER(M56),J56-M56,"")</f>
      </c>
      <c r="L56" s="165"/>
      <c r="M56" s="166"/>
    </row>
    <row r="57" spans="2:13" ht="15" customHeight="1">
      <c r="B57" s="98" t="s">
        <v>6</v>
      </c>
      <c r="C57" s="205"/>
      <c r="D57" s="6"/>
      <c r="E57" s="77">
        <f>IF(ISBLANK(E19:E56),"",SUM(E19:E56))</f>
        <v>0</v>
      </c>
      <c r="F57" s="78">
        <f>SUM(F19:F56)</f>
        <v>0</v>
      </c>
      <c r="G57" s="78"/>
      <c r="H57" s="78"/>
      <c r="I57" s="69">
        <f t="shared" si="0"/>
      </c>
      <c r="J57" s="156">
        <f>SUM(J19:J56)</f>
        <v>0</v>
      </c>
      <c r="K57" s="8"/>
      <c r="L57" s="8"/>
      <c r="M57" s="29"/>
    </row>
    <row r="58" spans="5:13" s="11" customFormat="1" ht="9.75">
      <c r="E58" s="12"/>
      <c r="F58" s="13"/>
      <c r="G58" s="13"/>
      <c r="H58" s="13"/>
      <c r="I58" s="14"/>
      <c r="J58" s="13" t="s">
        <v>7</v>
      </c>
      <c r="K58" s="15"/>
      <c r="L58" s="15"/>
      <c r="M58" s="15"/>
    </row>
    <row r="59" spans="2:13" s="11" customFormat="1" ht="9.75">
      <c r="B59" s="16" t="s">
        <v>7</v>
      </c>
      <c r="C59" s="16"/>
      <c r="E59" s="12"/>
      <c r="F59" s="13"/>
      <c r="G59" s="13"/>
      <c r="H59" s="13"/>
      <c r="I59" s="14"/>
      <c r="J59" s="13"/>
      <c r="K59" s="15"/>
      <c r="L59" s="15"/>
      <c r="M59" s="15"/>
    </row>
    <row r="60" spans="9:13" s="11" customFormat="1" ht="9.75">
      <c r="I60" s="13"/>
      <c r="J60" s="15"/>
      <c r="K60" s="15"/>
      <c r="L60" s="15"/>
      <c r="M60" s="15"/>
    </row>
    <row r="61" spans="2:14" ht="12.75">
      <c r="B61" s="1" t="s">
        <v>7</v>
      </c>
      <c r="D61" s="84" t="s">
        <v>23</v>
      </c>
      <c r="E61" s="11" t="s">
        <v>24</v>
      </c>
      <c r="F61" s="11"/>
      <c r="G61" s="11"/>
      <c r="H61" s="11"/>
      <c r="I61" s="11"/>
      <c r="J61" s="15"/>
      <c r="K61" s="15"/>
      <c r="L61" s="15"/>
      <c r="M61" s="15"/>
      <c r="N61" s="11"/>
    </row>
    <row r="62" spans="4:14" ht="12.75">
      <c r="D62" s="84" t="s">
        <v>25</v>
      </c>
      <c r="E62" s="11" t="s">
        <v>26</v>
      </c>
      <c r="F62" s="11"/>
      <c r="G62" s="11"/>
      <c r="H62" s="11"/>
      <c r="I62" s="11"/>
      <c r="J62" s="15"/>
      <c r="K62" s="15"/>
      <c r="L62" s="15"/>
      <c r="M62" s="15"/>
      <c r="N62" s="11"/>
    </row>
    <row r="64" ht="12.75">
      <c r="B64" s="1" t="s">
        <v>27</v>
      </c>
    </row>
    <row r="65" ht="12.75">
      <c r="B65" s="1" t="s">
        <v>28</v>
      </c>
    </row>
    <row r="66" spans="2:13" ht="12.75">
      <c r="B66" s="17" t="s">
        <v>7</v>
      </c>
      <c r="C66" s="17"/>
      <c r="D66" s="17"/>
      <c r="E66" s="17"/>
      <c r="I66" s="1" t="s">
        <v>29</v>
      </c>
      <c r="J66" s="8"/>
      <c r="K66" s="8"/>
      <c r="L66" s="8"/>
      <c r="M66" s="8"/>
    </row>
    <row r="67" spans="2:13" ht="12.75">
      <c r="B67" s="17" t="s">
        <v>7</v>
      </c>
      <c r="C67" s="17"/>
      <c r="D67" s="17"/>
      <c r="E67" s="17"/>
      <c r="I67" s="1" t="s">
        <v>30</v>
      </c>
      <c r="J67" s="9"/>
      <c r="K67" s="9"/>
      <c r="L67" s="9"/>
      <c r="M67" s="9"/>
    </row>
    <row r="68" spans="9:13" ht="12.75">
      <c r="I68" s="1" t="s">
        <v>31</v>
      </c>
      <c r="J68" s="18"/>
      <c r="K68" s="9"/>
      <c r="L68" s="9"/>
      <c r="M68" s="9"/>
    </row>
    <row r="70" spans="2:13" ht="15">
      <c r="B70" s="254" t="s">
        <v>64</v>
      </c>
      <c r="C70" s="254"/>
      <c r="D70" s="254"/>
      <c r="E70" s="254"/>
      <c r="F70" s="254"/>
      <c r="G70" s="254"/>
      <c r="H70" s="254"/>
      <c r="I70" s="254"/>
      <c r="J70" s="254"/>
      <c r="K70" s="55"/>
      <c r="L70" s="55"/>
      <c r="M70" s="55"/>
    </row>
    <row r="71" spans="2:8" ht="15">
      <c r="B71" s="40"/>
      <c r="C71" s="40"/>
      <c r="D71" s="40"/>
      <c r="E71" s="40"/>
      <c r="F71" s="40"/>
      <c r="G71" s="40"/>
      <c r="H71" s="40"/>
    </row>
    <row r="72" spans="2:10" ht="15">
      <c r="B72" s="110" t="s">
        <v>18</v>
      </c>
      <c r="C72" s="206"/>
      <c r="D72" s="37"/>
      <c r="E72" s="38"/>
      <c r="F72" s="38"/>
      <c r="G72" s="38"/>
      <c r="H72" s="38"/>
      <c r="I72" s="48"/>
      <c r="J72" s="3" t="s">
        <v>7</v>
      </c>
    </row>
    <row r="73" spans="2:9" ht="15">
      <c r="B73" s="112" t="str">
        <f>I10</f>
        <v>Enter in Nov., please</v>
      </c>
      <c r="C73" s="216"/>
      <c r="D73" s="39"/>
      <c r="E73" s="40"/>
      <c r="F73" s="40"/>
      <c r="G73" s="40"/>
      <c r="H73" s="40"/>
      <c r="I73" s="49" t="s">
        <v>7</v>
      </c>
    </row>
    <row r="74" spans="2:9" ht="15">
      <c r="B74" s="40"/>
      <c r="C74" s="40"/>
      <c r="D74" s="39"/>
      <c r="E74" s="40"/>
      <c r="F74" s="40"/>
      <c r="G74" s="40"/>
      <c r="H74" s="40"/>
      <c r="I74" s="49"/>
    </row>
    <row r="75" spans="2:9" ht="15">
      <c r="B75" s="40"/>
      <c r="C75" s="40"/>
      <c r="D75" s="50"/>
      <c r="E75" s="6"/>
      <c r="F75" s="6"/>
      <c r="G75" s="6"/>
      <c r="H75" s="6"/>
      <c r="I75" s="51" t="s">
        <v>7</v>
      </c>
    </row>
    <row r="76" spans="4:9" ht="30.75">
      <c r="D76" s="37"/>
      <c r="E76" s="45" t="s">
        <v>65</v>
      </c>
      <c r="F76" s="45" t="s">
        <v>66</v>
      </c>
      <c r="G76" s="41" t="s">
        <v>57</v>
      </c>
      <c r="H76" s="41" t="s">
        <v>58</v>
      </c>
      <c r="I76" s="42" t="s">
        <v>59</v>
      </c>
    </row>
    <row r="77" spans="4:9" ht="15">
      <c r="D77" s="43">
        <v>1</v>
      </c>
      <c r="E77" s="56"/>
      <c r="F77" s="57"/>
      <c r="G77" s="57"/>
      <c r="H77" s="57"/>
      <c r="I77" s="58"/>
    </row>
    <row r="78" spans="4:9" ht="15">
      <c r="D78" s="43">
        <v>2</v>
      </c>
      <c r="E78" s="59"/>
      <c r="F78" s="61"/>
      <c r="G78" s="61"/>
      <c r="H78" s="61"/>
      <c r="I78" s="62"/>
    </row>
    <row r="79" spans="4:9" ht="15">
      <c r="D79" s="43">
        <v>3</v>
      </c>
      <c r="E79" s="59"/>
      <c r="F79" s="61"/>
      <c r="G79" s="61"/>
      <c r="H79" s="61"/>
      <c r="I79" s="62"/>
    </row>
    <row r="80" spans="4:9" ht="15">
      <c r="D80" s="43">
        <v>4</v>
      </c>
      <c r="E80" s="59"/>
      <c r="F80" s="61"/>
      <c r="G80" s="61"/>
      <c r="H80" s="61"/>
      <c r="I80" s="62"/>
    </row>
    <row r="81" spans="4:9" ht="15">
      <c r="D81" s="44">
        <v>5</v>
      </c>
      <c r="E81" s="59"/>
      <c r="F81" s="61"/>
      <c r="G81" s="61"/>
      <c r="H81" s="61"/>
      <c r="I81" s="62"/>
    </row>
    <row r="82" spans="2:8" ht="15">
      <c r="B82" s="36"/>
      <c r="C82" s="36"/>
      <c r="D82" s="36"/>
      <c r="E82" s="36"/>
      <c r="F82" s="36"/>
      <c r="G82" s="36"/>
      <c r="H82" s="36"/>
    </row>
    <row r="83" spans="2:8" ht="15">
      <c r="B83" s="36"/>
      <c r="C83" s="36"/>
      <c r="D83" s="36"/>
      <c r="E83" s="36"/>
      <c r="F83" s="36"/>
      <c r="G83" s="36"/>
      <c r="H83" s="36"/>
    </row>
    <row r="84" spans="2:8" ht="15">
      <c r="B84" s="40"/>
      <c r="C84" s="40"/>
      <c r="D84" s="40"/>
      <c r="E84" s="40"/>
      <c r="F84" s="40"/>
      <c r="G84" s="40"/>
      <c r="H84" s="40"/>
    </row>
    <row r="85" spans="2:9" ht="15">
      <c r="B85" s="40"/>
      <c r="C85" s="40"/>
      <c r="D85" s="37"/>
      <c r="E85" s="38"/>
      <c r="F85" s="38"/>
      <c r="G85" s="38"/>
      <c r="H85" s="38"/>
      <c r="I85" s="48"/>
    </row>
    <row r="86" spans="2:9" ht="15">
      <c r="B86" s="40"/>
      <c r="C86" s="40"/>
      <c r="D86" s="39"/>
      <c r="E86" s="40"/>
      <c r="F86" s="40"/>
      <c r="G86" s="40"/>
      <c r="H86" s="40"/>
      <c r="I86" s="49"/>
    </row>
    <row r="87" spans="2:9" ht="15">
      <c r="B87" s="40"/>
      <c r="C87" s="40"/>
      <c r="D87" s="39"/>
      <c r="E87" s="40"/>
      <c r="F87" s="40"/>
      <c r="G87" s="40"/>
      <c r="H87" s="40"/>
      <c r="I87" s="49"/>
    </row>
    <row r="88" spans="2:9" ht="15">
      <c r="B88" s="40"/>
      <c r="C88" s="40"/>
      <c r="D88" s="50"/>
      <c r="E88" s="6"/>
      <c r="F88" s="6"/>
      <c r="G88" s="6"/>
      <c r="H88" s="6"/>
      <c r="I88" s="51"/>
    </row>
    <row r="89" spans="4:9" ht="15">
      <c r="D89" s="255" t="s">
        <v>60</v>
      </c>
      <c r="E89" s="256"/>
      <c r="F89" s="256"/>
      <c r="G89" s="22"/>
      <c r="H89" s="256" t="s">
        <v>61</v>
      </c>
      <c r="I89" s="257"/>
    </row>
    <row r="90" spans="4:9" ht="15">
      <c r="D90" s="39"/>
      <c r="E90" s="46" t="s">
        <v>62</v>
      </c>
      <c r="F90" s="46" t="s">
        <v>59</v>
      </c>
      <c r="G90" s="52"/>
      <c r="H90" s="46" t="s">
        <v>63</v>
      </c>
      <c r="I90" s="47" t="s">
        <v>59</v>
      </c>
    </row>
    <row r="91" spans="4:9" ht="15">
      <c r="D91" s="43">
        <v>1</v>
      </c>
      <c r="E91" s="56"/>
      <c r="F91" s="63"/>
      <c r="G91" s="53"/>
      <c r="H91" s="65"/>
      <c r="I91" s="58"/>
    </row>
    <row r="92" spans="4:9" ht="15">
      <c r="D92" s="43">
        <v>2</v>
      </c>
      <c r="E92" s="59"/>
      <c r="F92" s="64"/>
      <c r="G92" s="53"/>
      <c r="H92" s="66"/>
      <c r="I92" s="62"/>
    </row>
    <row r="93" spans="4:9" ht="15">
      <c r="D93" s="43">
        <v>3</v>
      </c>
      <c r="E93" s="59"/>
      <c r="F93" s="64"/>
      <c r="G93" s="53"/>
      <c r="H93" s="66"/>
      <c r="I93" s="62"/>
    </row>
    <row r="94" spans="4:9" ht="15">
      <c r="D94" s="43">
        <v>4</v>
      </c>
      <c r="E94" s="59"/>
      <c r="F94" s="64"/>
      <c r="G94" s="53"/>
      <c r="H94" s="66"/>
      <c r="I94" s="62"/>
    </row>
    <row r="95" spans="4:9" ht="15">
      <c r="D95" s="44">
        <v>5</v>
      </c>
      <c r="E95" s="59"/>
      <c r="F95" s="64"/>
      <c r="G95" s="54"/>
      <c r="H95" s="66"/>
      <c r="I95" s="62"/>
    </row>
  </sheetData>
  <sheetProtection/>
  <mergeCells count="17">
    <mergeCell ref="K2:M2"/>
    <mergeCell ref="B15:M15"/>
    <mergeCell ref="G16:H16"/>
    <mergeCell ref="K16:M16"/>
    <mergeCell ref="B7:I8"/>
    <mergeCell ref="K11:M11"/>
    <mergeCell ref="K5:K6"/>
    <mergeCell ref="M5:M6"/>
    <mergeCell ref="C12:I12"/>
    <mergeCell ref="C13:I13"/>
    <mergeCell ref="C10:G10"/>
    <mergeCell ref="B20:C20"/>
    <mergeCell ref="B28:C28"/>
    <mergeCell ref="B70:J70"/>
    <mergeCell ref="D89:F89"/>
    <mergeCell ref="H89:I89"/>
    <mergeCell ref="C11:I11"/>
  </mergeCells>
  <printOptions horizontalCentered="1"/>
  <pageMargins left="0.5" right="0.5" top="0.5" bottom="0.5" header="0.33" footer="0.33"/>
  <pageSetup fitToHeight="1" fitToWidth="1" horizontalDpi="300" verticalDpi="300" orientation="portrait" scale="68" r:id="rId4"/>
  <headerFooter alignWithMargins="0">
    <oddFooter>&amp;L&amp;F - &amp;A&amp;CPage &amp;P of &amp;N&amp;R&amp;D</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N95"/>
  <sheetViews>
    <sheetView showGridLines="0" zoomScale="90" zoomScaleNormal="90" zoomScalePageLayoutView="0" workbookViewId="0" topLeftCell="A1">
      <pane ySplit="17" topLeftCell="A18" activePane="bottomLeft" state="frozen"/>
      <selection pane="topLeft" activeCell="D11" sqref="D11:I11"/>
      <selection pane="bottomLeft" activeCell="C13" sqref="C13:I13"/>
    </sheetView>
  </sheetViews>
  <sheetFormatPr defaultColWidth="9.140625" defaultRowHeight="12.75"/>
  <cols>
    <col min="1" max="1" width="2.00390625" style="1" customWidth="1"/>
    <col min="2" max="2" width="12.7109375" style="1" customWidth="1"/>
    <col min="3" max="3" width="21.28125" style="1" customWidth="1"/>
    <col min="4" max="4" width="9.421875" style="1" customWidth="1"/>
    <col min="5" max="6" width="11.57421875" style="1" customWidth="1"/>
    <col min="7" max="7" width="16.7109375" style="1" customWidth="1"/>
    <col min="8" max="8" width="15.8515625" style="1" customWidth="1"/>
    <col min="9" max="9" width="16.57421875" style="1" customWidth="1"/>
    <col min="10" max="10" width="15.7109375" style="3" customWidth="1"/>
    <col min="11" max="11" width="13.7109375" style="3" customWidth="1"/>
    <col min="12" max="12" width="5.7109375" style="3" customWidth="1"/>
    <col min="13" max="13" width="13.7109375" style="3" customWidth="1"/>
    <col min="14" max="16384" width="9.140625" style="1" customWidth="1"/>
  </cols>
  <sheetData>
    <row r="1" ht="13.5" thickBot="1"/>
    <row r="2" spans="2:13" ht="20.25">
      <c r="B2" s="24" t="s">
        <v>8</v>
      </c>
      <c r="C2" s="192"/>
      <c r="F2" s="2" t="s">
        <v>10</v>
      </c>
      <c r="G2" s="2"/>
      <c r="H2" s="2"/>
      <c r="K2" s="242" t="s">
        <v>11</v>
      </c>
      <c r="L2" s="243"/>
      <c r="M2" s="244"/>
    </row>
    <row r="3" spans="2:13" ht="15.75">
      <c r="B3" s="25" t="s">
        <v>9</v>
      </c>
      <c r="C3" s="192"/>
      <c r="F3" s="4" t="s">
        <v>12</v>
      </c>
      <c r="G3" s="4"/>
      <c r="H3" s="4"/>
      <c r="K3" s="35" t="s">
        <v>67</v>
      </c>
      <c r="L3" s="129"/>
      <c r="M3" s="81">
        <f>IF(ISBLANK('Nov.'!M3),"Enter in Nov.",+'Nov.'!M3)</f>
        <v>2018</v>
      </c>
    </row>
    <row r="4" spans="6:13" ht="12" customHeight="1">
      <c r="F4" s="5" t="s">
        <v>101</v>
      </c>
      <c r="G4" s="5"/>
      <c r="H4" s="5"/>
      <c r="K4" s="33"/>
      <c r="L4" s="130"/>
      <c r="M4" s="34"/>
    </row>
    <row r="5" spans="6:13" ht="12" customHeight="1">
      <c r="F5" s="5" t="s">
        <v>13</v>
      </c>
      <c r="G5" s="5"/>
      <c r="H5" s="5"/>
      <c r="K5" s="249" t="s">
        <v>38</v>
      </c>
      <c r="L5" s="129"/>
      <c r="M5" s="251" t="s">
        <v>39</v>
      </c>
    </row>
    <row r="6" spans="6:13" ht="12" customHeight="1">
      <c r="F6" s="5"/>
      <c r="G6" s="5"/>
      <c r="H6" s="5"/>
      <c r="K6" s="250"/>
      <c r="L6" s="130"/>
      <c r="M6" s="252"/>
    </row>
    <row r="7" spans="2:13" ht="19.5" customHeight="1">
      <c r="B7" s="260" t="s">
        <v>100</v>
      </c>
      <c r="C7" s="260"/>
      <c r="D7" s="260"/>
      <c r="E7" s="260"/>
      <c r="F7" s="260"/>
      <c r="G7" s="260"/>
      <c r="H7" s="260"/>
      <c r="I7" s="260"/>
      <c r="K7" s="133" t="s">
        <v>19</v>
      </c>
      <c r="L7" s="134"/>
      <c r="M7" s="136" t="s">
        <v>112</v>
      </c>
    </row>
    <row r="8" spans="2:13" ht="12" customHeight="1">
      <c r="B8" s="261"/>
      <c r="C8" s="261"/>
      <c r="D8" s="261"/>
      <c r="E8" s="261"/>
      <c r="F8" s="261"/>
      <c r="G8" s="261"/>
      <c r="H8" s="261"/>
      <c r="I8" s="261"/>
      <c r="K8" s="131" t="s">
        <v>20</v>
      </c>
      <c r="L8" s="132"/>
      <c r="M8" s="137" t="s">
        <v>113</v>
      </c>
    </row>
    <row r="9" spans="6:13" ht="12" customHeight="1">
      <c r="F9" s="5"/>
      <c r="G9" s="5"/>
      <c r="H9" s="5"/>
      <c r="K9" s="131" t="s">
        <v>21</v>
      </c>
      <c r="L9" s="132"/>
      <c r="M9" s="138" t="s">
        <v>109</v>
      </c>
    </row>
    <row r="10" spans="2:13" ht="15" customHeight="1">
      <c r="B10" s="1" t="s">
        <v>14</v>
      </c>
      <c r="C10" s="265" t="str">
        <f>IF(ISBLANK('Nov.'!C10),"Enter in Nov., please",+'Nov.'!C10)</f>
        <v>Enter in Nov., please</v>
      </c>
      <c r="D10" s="265"/>
      <c r="E10" s="265"/>
      <c r="F10" s="265"/>
      <c r="G10" s="265"/>
      <c r="H10" s="7" t="s">
        <v>18</v>
      </c>
      <c r="I10" s="82" t="str">
        <f>IF(ISBLANK('Nov.'!I10),"Enter in Nov., please",+'Nov.'!I10)</f>
        <v>Enter in Nov., please</v>
      </c>
      <c r="K10" s="131" t="s">
        <v>22</v>
      </c>
      <c r="L10" s="132"/>
      <c r="M10" s="138" t="s">
        <v>114</v>
      </c>
    </row>
    <row r="11" spans="2:13" ht="15" customHeight="1" thickBot="1">
      <c r="B11" s="1" t="s">
        <v>15</v>
      </c>
      <c r="C11" s="265" t="str">
        <f>IF(ISBLANK('Nov.'!C11),"Enter in Nov., please",+'Nov.'!C11)</f>
        <v>Enter in Nov., please</v>
      </c>
      <c r="D11" s="265"/>
      <c r="E11" s="265"/>
      <c r="F11" s="265"/>
      <c r="G11" s="265"/>
      <c r="H11" s="265"/>
      <c r="I11" s="265"/>
      <c r="J11" s="115"/>
      <c r="K11" s="246" t="s">
        <v>40</v>
      </c>
      <c r="L11" s="247"/>
      <c r="M11" s="248"/>
    </row>
    <row r="12" spans="2:12" ht="15" customHeight="1">
      <c r="B12" s="1" t="s">
        <v>16</v>
      </c>
      <c r="C12" s="265" t="str">
        <f>IF(ISBLANK('Nov.'!C12),"Enter in Nov., please",+'Nov.'!C12)</f>
        <v>Enter in Nov., please</v>
      </c>
      <c r="D12" s="265"/>
      <c r="E12" s="265"/>
      <c r="F12" s="265"/>
      <c r="G12" s="265"/>
      <c r="H12" s="265"/>
      <c r="I12" s="265"/>
      <c r="J12" s="115"/>
      <c r="K12" s="1"/>
      <c r="L12" s="1"/>
    </row>
    <row r="13" spans="2:12" ht="15" customHeight="1">
      <c r="B13" s="1" t="s">
        <v>17</v>
      </c>
      <c r="C13" s="265" t="str">
        <f>IF(ISBLANK('Nov.'!C13),"Enter in Nov., please",+'Nov.'!C13)</f>
        <v>Enter in Nov., please</v>
      </c>
      <c r="D13" s="265"/>
      <c r="E13" s="265"/>
      <c r="F13" s="265"/>
      <c r="G13" s="265"/>
      <c r="H13" s="265"/>
      <c r="I13" s="265"/>
      <c r="J13" s="115"/>
      <c r="K13" s="1"/>
      <c r="L13" s="1"/>
    </row>
    <row r="14" spans="11:12" ht="12.75">
      <c r="K14" s="1"/>
      <c r="L14" s="1"/>
    </row>
    <row r="15" spans="2:13" ht="15.75">
      <c r="B15" s="245" t="s">
        <v>37</v>
      </c>
      <c r="C15" s="245"/>
      <c r="D15" s="245"/>
      <c r="E15" s="245"/>
      <c r="F15" s="245"/>
      <c r="G15" s="245"/>
      <c r="H15" s="245"/>
      <c r="I15" s="245"/>
      <c r="J15" s="245"/>
      <c r="K15" s="245"/>
      <c r="L15" s="245"/>
      <c r="M15" s="245"/>
    </row>
    <row r="16" spans="2:13" ht="27" customHeight="1">
      <c r="B16" s="21"/>
      <c r="C16" s="22"/>
      <c r="D16" s="22"/>
      <c r="E16" s="22"/>
      <c r="F16" s="22"/>
      <c r="G16" s="258" t="s">
        <v>41</v>
      </c>
      <c r="H16" s="259"/>
      <c r="I16" s="22"/>
      <c r="J16" s="22"/>
      <c r="K16" s="239" t="s">
        <v>42</v>
      </c>
      <c r="L16" s="240"/>
      <c r="M16" s="241"/>
    </row>
    <row r="17" spans="2:13" ht="58.5" customHeight="1">
      <c r="B17" s="26"/>
      <c r="C17" s="193"/>
      <c r="D17" s="19" t="s">
        <v>2</v>
      </c>
      <c r="E17" s="19" t="s">
        <v>48</v>
      </c>
      <c r="F17" s="19" t="s">
        <v>45</v>
      </c>
      <c r="G17" s="19" t="s">
        <v>120</v>
      </c>
      <c r="H17" s="19" t="s">
        <v>121</v>
      </c>
      <c r="I17" s="19" t="s">
        <v>46</v>
      </c>
      <c r="J17" s="19" t="s">
        <v>47</v>
      </c>
      <c r="K17" s="28" t="s">
        <v>43</v>
      </c>
      <c r="L17" s="19"/>
      <c r="M17" s="27" t="s">
        <v>44</v>
      </c>
    </row>
    <row r="18" spans="2:13" ht="15" customHeight="1">
      <c r="B18" s="142" t="s">
        <v>142</v>
      </c>
      <c r="C18" s="196"/>
      <c r="D18" s="92"/>
      <c r="E18" s="20"/>
      <c r="F18" s="20"/>
      <c r="G18" s="20"/>
      <c r="H18" s="20"/>
      <c r="I18" s="20"/>
      <c r="J18" s="20"/>
      <c r="K18" s="23"/>
      <c r="L18" s="20"/>
      <c r="M18" s="160"/>
    </row>
    <row r="19" spans="2:13" ht="15" customHeight="1">
      <c r="B19" s="208" t="s">
        <v>116</v>
      </c>
      <c r="C19" s="209"/>
      <c r="D19" s="218" t="s">
        <v>0</v>
      </c>
      <c r="E19" s="140">
        <f>IF(ISBLANK('Nov.'!E19),"",'Nov.'!E19)</f>
      </c>
      <c r="F19" s="140">
        <f>IF(ISBLANK('Nov.'!F19),"",'Nov.'!F19)</f>
      </c>
      <c r="G19" s="70"/>
      <c r="H19" s="70"/>
      <c r="I19" s="139">
        <f>IF(AND(ISBLANK(E19),ISBLANK(F19),ISBLANK(G19),ISBLANK(H19)),"",IF(SUM(E19,F19,G19,H19,-J19)=0,"",SUM(E19,F19,G19,H19,-J19)))</f>
      </c>
      <c r="J19" s="151"/>
      <c r="K19" s="149">
        <f>IF(ISNUMBER(M19),J19-M19,"")</f>
      </c>
      <c r="L19" s="141"/>
      <c r="M19" s="88"/>
    </row>
    <row r="20" spans="2:13" ht="15.75">
      <c r="B20" s="262" t="s">
        <v>115</v>
      </c>
      <c r="C20" s="263"/>
      <c r="D20" s="225"/>
      <c r="E20" s="226"/>
      <c r="F20" s="226"/>
      <c r="G20" s="226"/>
      <c r="H20" s="226"/>
      <c r="I20" s="226"/>
      <c r="J20" s="152"/>
      <c r="K20" s="7"/>
      <c r="L20" s="7"/>
      <c r="M20" s="31"/>
    </row>
    <row r="21" spans="2:13" ht="15" customHeight="1">
      <c r="B21" s="208" t="s">
        <v>25</v>
      </c>
      <c r="C21" s="209" t="str">
        <f>'Nov.'!C21</f>
        <v>A</v>
      </c>
      <c r="D21" s="218">
        <f>IF(ISBLANK('Nov.'!$D21),"",+'Nov.'!$D21)</f>
        <v>10</v>
      </c>
      <c r="E21" s="140">
        <f>IF(ISBLANK('Nov.'!E21),"",'Nov.'!E21)</f>
      </c>
      <c r="F21" s="140">
        <f>IF(ISBLANK('Nov.'!F21),"",'Nov.'!F21)</f>
      </c>
      <c r="G21" s="70"/>
      <c r="H21" s="70"/>
      <c r="I21" s="139">
        <f aca="true" t="shared" si="0" ref="I21:I57">IF(AND(ISBLANK(E21),ISBLANK(F21),ISBLANK(G21),ISBLANK(H21)),"",IF(SUM(E21,F21,G21,H21,-J21)=0,"",SUM(E21,F21,G21,H21,-J21)))</f>
      </c>
      <c r="J21" s="151"/>
      <c r="K21" s="149">
        <f>IF(ISNUMBER(M21),J21-M21,"")</f>
      </c>
      <c r="L21" s="141"/>
      <c r="M21" s="88"/>
    </row>
    <row r="22" spans="2:13" ht="15" customHeight="1">
      <c r="B22" s="208" t="s">
        <v>122</v>
      </c>
      <c r="C22" s="209" t="str">
        <f>'Nov.'!C22</f>
        <v>B</v>
      </c>
      <c r="D22" s="218">
        <f>IF(ISBLANK('Nov.'!$D22),"",+'Nov.'!$D22)</f>
        <v>15</v>
      </c>
      <c r="E22" s="140">
        <f>IF(ISBLANK('Nov.'!E22),"",'Nov.'!E22)</f>
      </c>
      <c r="F22" s="140">
        <f>IF(ISBLANK('Nov.'!F22),"",'Nov.'!F22)</f>
      </c>
      <c r="G22" s="70"/>
      <c r="H22" s="70"/>
      <c r="I22" s="139">
        <f t="shared" si="0"/>
      </c>
      <c r="J22" s="151"/>
      <c r="K22" s="149">
        <f>IF(ISNUMBER(M22),J22-M22,"")</f>
      </c>
      <c r="L22" s="141"/>
      <c r="M22" s="88"/>
    </row>
    <row r="23" spans="2:13" ht="15" customHeight="1">
      <c r="B23" s="208" t="s">
        <v>117</v>
      </c>
      <c r="C23" s="209"/>
      <c r="D23" s="218" t="s">
        <v>1</v>
      </c>
      <c r="E23" s="140">
        <f>IF(ISBLANK('Nov.'!E23),"",'Nov.'!E23)</f>
      </c>
      <c r="F23" s="140">
        <f>IF(ISBLANK('Nov.'!F23),"",'Nov.'!F23)</f>
      </c>
      <c r="G23" s="70"/>
      <c r="H23" s="70"/>
      <c r="I23" s="139">
        <f t="shared" si="0"/>
      </c>
      <c r="J23" s="151"/>
      <c r="K23" s="149">
        <f>IF(ISNUMBER(M23),J23-M23,"")</f>
      </c>
      <c r="L23" s="141"/>
      <c r="M23" s="88"/>
    </row>
    <row r="24" spans="2:13" ht="15" customHeight="1">
      <c r="B24" s="208" t="s">
        <v>25</v>
      </c>
      <c r="C24" s="209" t="str">
        <f>'Nov.'!C24</f>
        <v>C</v>
      </c>
      <c r="D24" s="218">
        <f>IF(ISBLANK('Nov.'!$D24),"",+'Nov.'!$D24)</f>
        <v>20</v>
      </c>
      <c r="E24" s="140">
        <f>IF(ISBLANK('Nov.'!E24),"",'Nov.'!E24)</f>
      </c>
      <c r="F24" s="140">
        <f>IF(ISBLANK('Nov.'!F24),"",'Nov.'!F24)</f>
      </c>
      <c r="G24" s="70"/>
      <c r="H24" s="70"/>
      <c r="I24" s="139">
        <f t="shared" si="0"/>
      </c>
      <c r="J24" s="151"/>
      <c r="K24" s="149">
        <f>IF(ISNUMBER(M24),J24-M24,"")</f>
      </c>
      <c r="L24" s="141"/>
      <c r="M24" s="88"/>
    </row>
    <row r="25" spans="2:13" ht="15" customHeight="1">
      <c r="B25" s="208" t="s">
        <v>122</v>
      </c>
      <c r="C25" s="209" t="str">
        <f>'Nov.'!C25</f>
        <v>D</v>
      </c>
      <c r="D25" s="218">
        <f>IF(ISBLANK('Nov.'!$D25),"",+'Nov.'!$D25)</f>
        <v>30</v>
      </c>
      <c r="E25" s="140">
        <f>IF(ISBLANK('Nov.'!E25),"",'Nov.'!E25)</f>
      </c>
      <c r="F25" s="140">
        <f>IF(ISBLANK('Nov.'!F25),"",'Nov.'!F25)</f>
      </c>
      <c r="G25" s="70"/>
      <c r="H25" s="70"/>
      <c r="I25" s="139">
        <f t="shared" si="0"/>
      </c>
      <c r="J25" s="151"/>
      <c r="K25" s="149">
        <f>IF(ISNUMBER(M25),J25-M25,"")</f>
      </c>
      <c r="L25" s="141"/>
      <c r="M25" s="88"/>
    </row>
    <row r="26" spans="2:13" ht="15" customHeight="1">
      <c r="B26" s="142" t="s">
        <v>118</v>
      </c>
      <c r="C26" s="196"/>
      <c r="D26" s="219"/>
      <c r="E26" s="85"/>
      <c r="F26" s="85"/>
      <c r="G26" s="158"/>
      <c r="H26" s="158"/>
      <c r="I26" s="230">
        <f>IF(AND(ISBLANK(E26),ISBLANK(F26),ISBLANK(G26),ISBLANK(H27)),"",IF(OR(ISNUMBER(G26),ISNUMBER(H26)),E26+F26-J26+G26+H26,E26+F26-J26))</f>
      </c>
      <c r="J26" s="159"/>
      <c r="K26" s="158"/>
      <c r="L26" s="158"/>
      <c r="M26" s="90"/>
    </row>
    <row r="27" spans="2:14" ht="15" customHeight="1" thickBot="1">
      <c r="B27" s="93" t="s">
        <v>116</v>
      </c>
      <c r="C27" s="195"/>
      <c r="D27" s="218" t="str">
        <f>IF(ISBLANK('Nov.'!$D27),"",+'Nov.'!$D27)</f>
        <v>30#</v>
      </c>
      <c r="E27" s="140">
        <f>IF(ISBLANK('Nov.'!E27),"",'Nov.'!E27)</f>
      </c>
      <c r="F27" s="140">
        <f>IF(ISBLANK('Nov.'!F27),"",'Nov.'!F27)</f>
      </c>
      <c r="G27" s="70"/>
      <c r="H27" s="70"/>
      <c r="I27" s="168">
        <f t="shared" si="0"/>
      </c>
      <c r="J27" s="151"/>
      <c r="K27" s="149">
        <f>IF(ISNUMBER(M27),J27-M27,"")</f>
      </c>
      <c r="L27" s="141"/>
      <c r="M27" s="88"/>
      <c r="N27" s="1" t="s">
        <v>7</v>
      </c>
    </row>
    <row r="28" spans="2:14" ht="15" customHeight="1">
      <c r="B28" s="262" t="s">
        <v>115</v>
      </c>
      <c r="C28" s="263"/>
      <c r="D28" s="225"/>
      <c r="E28" s="226">
        <f>IF(ISBLANK('Nov.'!E28),"",'Nov.'!E28)</f>
      </c>
      <c r="F28" s="226">
        <f>IF(ISBLANK('Nov.'!F28),"",'Nov.'!F28)</f>
      </c>
      <c r="G28" s="226"/>
      <c r="H28" s="226"/>
      <c r="I28" s="226"/>
      <c r="J28" s="152"/>
      <c r="K28" s="7">
        <f>IF(ISNUMBER(M28),J28-M28,"")</f>
      </c>
      <c r="L28" s="7"/>
      <c r="M28" s="31"/>
      <c r="N28" s="10" t="s">
        <v>7</v>
      </c>
    </row>
    <row r="29" spans="2:13" ht="15" customHeight="1">
      <c r="B29" s="208" t="s">
        <v>25</v>
      </c>
      <c r="C29" s="209" t="str">
        <f>'Nov.'!C29</f>
        <v>E</v>
      </c>
      <c r="D29" s="218">
        <f>IF(ISBLANK('Nov.'!$D29),"",+'Nov.'!$D29)</f>
        <v>1</v>
      </c>
      <c r="E29" s="140">
        <f>IF(ISBLANK('Nov.'!E29),"",'Nov.'!E29)</f>
      </c>
      <c r="F29" s="140">
        <f>IF(ISBLANK('Nov.'!F29),"",'Nov.'!F29)</f>
      </c>
      <c r="G29" s="70"/>
      <c r="H29" s="70"/>
      <c r="I29" s="139">
        <f t="shared" si="0"/>
      </c>
      <c r="J29" s="151"/>
      <c r="K29" s="149">
        <f aca="true" t="shared" si="1" ref="K29:K34">IF(ISNUMBER(M29),J29-M29,"")</f>
      </c>
      <c r="L29" s="141"/>
      <c r="M29" s="88"/>
    </row>
    <row r="30" spans="2:13" ht="15">
      <c r="B30" s="208" t="s">
        <v>122</v>
      </c>
      <c r="C30" s="209" t="str">
        <f>'Nov.'!C30</f>
        <v>F</v>
      </c>
      <c r="D30" s="218">
        <f>IF(ISBLANK('Nov.'!$D30),"",+'Nov.'!$D30)</f>
        <v>2</v>
      </c>
      <c r="E30" s="140">
        <f>IF(ISBLANK('Nov.'!E30),"",'Nov.'!E30)</f>
      </c>
      <c r="F30" s="140">
        <f>IF(ISBLANK('Nov.'!F30),"",'Nov.'!F30)</f>
      </c>
      <c r="G30" s="70"/>
      <c r="H30" s="70"/>
      <c r="I30" s="139">
        <f t="shared" si="0"/>
      </c>
      <c r="J30" s="151"/>
      <c r="K30" s="149">
        <f t="shared" si="1"/>
      </c>
      <c r="L30" s="141"/>
      <c r="M30" s="88"/>
    </row>
    <row r="31" spans="2:13" ht="15">
      <c r="B31" s="208" t="s">
        <v>117</v>
      </c>
      <c r="C31" s="209">
        <f>'Nov.'!C31</f>
        <v>0</v>
      </c>
      <c r="D31" s="218" t="str">
        <f>IF(ISBLANK('Nov.'!$D31),"",+'Nov.'!$D31)</f>
        <v>40#</v>
      </c>
      <c r="E31" s="140">
        <f>IF(ISBLANK('Nov.'!E31),"",'Nov.'!E31)</f>
      </c>
      <c r="F31" s="140">
        <f>IF(ISBLANK('Nov.'!F31),"",'Nov.'!F31)</f>
      </c>
      <c r="G31" s="70"/>
      <c r="H31" s="70"/>
      <c r="I31" s="139">
        <f t="shared" si="0"/>
      </c>
      <c r="J31" s="151"/>
      <c r="K31" s="149">
        <f t="shared" si="1"/>
      </c>
      <c r="L31" s="141"/>
      <c r="M31" s="88"/>
    </row>
    <row r="32" spans="2:13" ht="15">
      <c r="B32" s="208" t="s">
        <v>25</v>
      </c>
      <c r="C32" s="209" t="str">
        <f>'Nov.'!C32</f>
        <v>H</v>
      </c>
      <c r="D32" s="218">
        <f>IF(ISBLANK('Nov.'!$D32),"",+'Nov.'!$D32)</f>
        <v>4</v>
      </c>
      <c r="E32" s="140">
        <f>IF(ISBLANK('Nov.'!E32),"",'Nov.'!E32)</f>
      </c>
      <c r="F32" s="140">
        <f>IF(ISBLANK('Nov.'!F32),"",'Nov.'!F32)</f>
      </c>
      <c r="G32" s="70"/>
      <c r="H32" s="70"/>
      <c r="I32" s="139">
        <f t="shared" si="0"/>
      </c>
      <c r="J32" s="151"/>
      <c r="K32" s="149">
        <f t="shared" si="1"/>
      </c>
      <c r="L32" s="141"/>
      <c r="M32" s="88"/>
    </row>
    <row r="33" spans="2:13" ht="15">
      <c r="B33" s="208" t="s">
        <v>122</v>
      </c>
      <c r="C33" s="209" t="str">
        <f>'Nov.'!C33</f>
        <v>I</v>
      </c>
      <c r="D33" s="218">
        <f>IF(ISBLANK('Nov.'!$D33),"",+'Nov.'!$D33)</f>
        <v>5</v>
      </c>
      <c r="E33" s="140">
        <f>IF(ISBLANK('Nov.'!E33),"",'Nov.'!E33)</f>
      </c>
      <c r="F33" s="140">
        <f>IF(ISBLANK('Nov.'!F33),"",'Nov.'!F33)</f>
      </c>
      <c r="G33" s="70"/>
      <c r="H33" s="70"/>
      <c r="I33" s="139">
        <f t="shared" si="0"/>
      </c>
      <c r="J33" s="151"/>
      <c r="K33" s="149">
        <f t="shared" si="1"/>
      </c>
      <c r="L33" s="141"/>
      <c r="M33" s="88"/>
    </row>
    <row r="34" spans="2:13" ht="15.75" thickBot="1">
      <c r="B34" s="93" t="s">
        <v>52</v>
      </c>
      <c r="C34" s="195"/>
      <c r="D34" s="218">
        <f>IF(ISBLANK('Nov.'!$D34),"",+'Nov.'!$D34)</f>
        <v>6</v>
      </c>
      <c r="E34" s="140">
        <f>IF(ISBLANK('Nov.'!E34),"",'Nov.'!E34)</f>
      </c>
      <c r="F34" s="140">
        <f>IF(ISBLANK('Nov.'!F34),"",'Nov.'!F34)</f>
      </c>
      <c r="G34" s="70"/>
      <c r="H34" s="70"/>
      <c r="I34" s="168">
        <f t="shared" si="0"/>
      </c>
      <c r="J34" s="151"/>
      <c r="K34" s="149">
        <f t="shared" si="1"/>
      </c>
      <c r="L34" s="141"/>
      <c r="M34" s="88"/>
    </row>
    <row r="35" spans="2:13" ht="15" customHeight="1">
      <c r="B35" s="91" t="s">
        <v>119</v>
      </c>
      <c r="C35" s="194"/>
      <c r="D35" s="219"/>
      <c r="E35" s="71"/>
      <c r="F35" s="72"/>
      <c r="G35" s="72"/>
      <c r="H35" s="72"/>
      <c r="I35" s="71"/>
      <c r="J35" s="153"/>
      <c r="K35" s="72"/>
      <c r="L35" s="72"/>
      <c r="M35" s="89"/>
    </row>
    <row r="36" spans="2:13" ht="15" customHeight="1">
      <c r="B36" s="208" t="s">
        <v>23</v>
      </c>
      <c r="C36" s="209" t="str">
        <f>'Nov.'!C36</f>
        <v>J</v>
      </c>
      <c r="D36" s="218">
        <f>IF(ISBLANK('Nov.'!$D36),"",+'Nov.'!$D36)</f>
        <v>7</v>
      </c>
      <c r="E36" s="140">
        <f>IF(ISBLANK('Nov.'!E36),"",'Nov.'!E36)</f>
      </c>
      <c r="F36" s="140">
        <f>IF(ISBLANK('Nov.'!F36),"",'Nov.'!F36)</f>
      </c>
      <c r="G36" s="70"/>
      <c r="H36" s="70"/>
      <c r="I36" s="139">
        <f t="shared" si="0"/>
      </c>
      <c r="J36" s="151"/>
      <c r="K36" s="149">
        <f>IF(ISNUMBER(M36),J36-M36,"")</f>
      </c>
      <c r="L36" s="141"/>
      <c r="M36" s="88"/>
    </row>
    <row r="37" spans="2:13" ht="15" customHeight="1" thickBot="1">
      <c r="B37" s="208" t="s">
        <v>25</v>
      </c>
      <c r="C37" s="209" t="str">
        <f>'Nov.'!C37</f>
        <v>K</v>
      </c>
      <c r="D37" s="218">
        <f>IF(ISBLANK('Nov.'!$D37),"",+'Nov.'!$D37)</f>
        <v>8</v>
      </c>
      <c r="E37" s="167">
        <f>IF(ISBLANK('Nov.'!E37),"",'Nov.'!E37)</f>
      </c>
      <c r="F37" s="167">
        <f>IF(ISBLANK('Nov.'!F37),"",'Nov.'!F37)</f>
      </c>
      <c r="G37" s="162"/>
      <c r="H37" s="162"/>
      <c r="I37" s="168">
        <f t="shared" si="0"/>
      </c>
      <c r="J37" s="163"/>
      <c r="K37" s="171">
        <f>IF(ISNUMBER(M37),J37-M37,"")</f>
      </c>
      <c r="L37" s="172"/>
      <c r="M37" s="173"/>
    </row>
    <row r="38" spans="2:13" ht="15" customHeight="1">
      <c r="B38" s="94" t="s">
        <v>49</v>
      </c>
      <c r="C38" s="198"/>
      <c r="D38" s="221" t="s">
        <v>50</v>
      </c>
      <c r="E38" s="79">
        <f>IF(ISBLANK('Nov.'!E38),"",'Nov.'!E38)</f>
      </c>
      <c r="F38" s="79">
        <f>IF(ISBLANK('Nov.'!F38),"",'Nov.'!F38)</f>
      </c>
      <c r="G38" s="68"/>
      <c r="H38" s="68"/>
      <c r="I38" s="139">
        <f t="shared" si="0"/>
      </c>
      <c r="J38" s="74"/>
      <c r="K38" s="150">
        <f aca="true" t="shared" si="2" ref="K38:K47">IF(ISNUMBER(M38),J38-M38,"")</f>
      </c>
      <c r="L38" s="135"/>
      <c r="M38" s="87"/>
    </row>
    <row r="39" spans="2:13" ht="15" customHeight="1">
      <c r="B39" s="95"/>
      <c r="C39" s="199"/>
      <c r="D39" s="218" t="s">
        <v>51</v>
      </c>
      <c r="E39" s="79">
        <f>IF(ISBLANK('Nov.'!E39),"",'Nov.'!E39)</f>
      </c>
      <c r="F39" s="79">
        <f>IF(ISBLANK('Nov.'!F39),"",'Nov.'!F39)</f>
      </c>
      <c r="G39" s="70"/>
      <c r="H39" s="70"/>
      <c r="I39" s="139">
        <f t="shared" si="0"/>
      </c>
      <c r="J39" s="151"/>
      <c r="K39" s="150">
        <f t="shared" si="2"/>
      </c>
      <c r="L39" s="135"/>
      <c r="M39" s="88"/>
    </row>
    <row r="40" spans="2:13" ht="15" customHeight="1" thickBot="1">
      <c r="B40" s="174" t="s">
        <v>52</v>
      </c>
      <c r="C40" s="200"/>
      <c r="D40" s="220"/>
      <c r="E40" s="175">
        <f>IF(ISBLANK('Nov.'!E40),"",'Nov.'!E40)</f>
      </c>
      <c r="F40" s="175">
        <f>IF(ISBLANK('Nov.'!F40),"",'Nov.'!F40)</f>
      </c>
      <c r="G40" s="162"/>
      <c r="H40" s="162"/>
      <c r="I40" s="168">
        <f t="shared" si="0"/>
      </c>
      <c r="J40" s="163"/>
      <c r="K40" s="176">
        <f t="shared" si="2"/>
      </c>
      <c r="L40" s="177"/>
      <c r="M40" s="173"/>
    </row>
    <row r="41" spans="2:13" ht="15" customHeight="1">
      <c r="B41" s="96" t="s">
        <v>53</v>
      </c>
      <c r="C41" s="201"/>
      <c r="D41" s="221" t="s">
        <v>50</v>
      </c>
      <c r="E41" s="79">
        <f>IF(ISBLANK('Nov.'!E41),"",'Nov.'!E41)</f>
      </c>
      <c r="F41" s="79">
        <f>IF(ISBLANK('Nov.'!F41),"",'Nov.'!F41)</f>
      </c>
      <c r="G41" s="68"/>
      <c r="H41" s="68"/>
      <c r="I41" s="139">
        <f t="shared" si="0"/>
      </c>
      <c r="J41" s="74"/>
      <c r="K41" s="150">
        <f t="shared" si="2"/>
      </c>
      <c r="L41" s="135"/>
      <c r="M41" s="87"/>
    </row>
    <row r="42" spans="2:13" ht="15" customHeight="1">
      <c r="B42" s="93"/>
      <c r="C42" s="195"/>
      <c r="D42" s="218" t="s">
        <v>54</v>
      </c>
      <c r="E42" s="79">
        <f>IF(ISBLANK('Nov.'!E42),"",'Nov.'!E42)</f>
      </c>
      <c r="F42" s="79">
        <f>IF(ISBLANK('Nov.'!F42),"",'Nov.'!F42)</f>
      </c>
      <c r="G42" s="70"/>
      <c r="H42" s="70"/>
      <c r="I42" s="139">
        <f t="shared" si="0"/>
      </c>
      <c r="J42" s="151"/>
      <c r="K42" s="150">
        <f t="shared" si="2"/>
      </c>
      <c r="L42" s="135"/>
      <c r="M42" s="88"/>
    </row>
    <row r="43" spans="2:13" ht="15" customHeight="1" thickBot="1">
      <c r="B43" s="174" t="s">
        <v>103</v>
      </c>
      <c r="C43" s="200"/>
      <c r="D43" s="220"/>
      <c r="E43" s="175">
        <f>IF(ISBLANK('Nov.'!E43),"",'Nov.'!E43)</f>
      </c>
      <c r="F43" s="175">
        <f>IF(ISBLANK('Nov.'!F43),"",'Nov.'!F43)</f>
      </c>
      <c r="G43" s="162"/>
      <c r="H43" s="162"/>
      <c r="I43" s="139">
        <f t="shared" si="0"/>
      </c>
      <c r="J43" s="163"/>
      <c r="K43" s="176">
        <f t="shared" si="2"/>
      </c>
      <c r="L43" s="177"/>
      <c r="M43" s="173"/>
    </row>
    <row r="44" spans="2:13" ht="15" customHeight="1" thickBot="1">
      <c r="B44" s="178" t="s">
        <v>3</v>
      </c>
      <c r="C44" s="202"/>
      <c r="D44" s="222" t="s">
        <v>4</v>
      </c>
      <c r="E44" s="185">
        <f>IF(ISBLANK('Nov.'!E44),"",'Nov.'!E44)</f>
      </c>
      <c r="F44" s="185">
        <f>IF(ISBLANK('Nov.'!F44),"",'Nov.'!F44)</f>
      </c>
      <c r="G44" s="180"/>
      <c r="H44" s="180"/>
      <c r="I44" s="168">
        <f t="shared" si="0"/>
      </c>
      <c r="J44" s="181"/>
      <c r="K44" s="186">
        <f t="shared" si="2"/>
      </c>
      <c r="L44" s="187"/>
      <c r="M44" s="188"/>
    </row>
    <row r="45" spans="2:13" ht="15" customHeight="1">
      <c r="B45" s="94" t="s">
        <v>102</v>
      </c>
      <c r="C45" s="198"/>
      <c r="D45" s="219"/>
      <c r="E45" s="71"/>
      <c r="F45" s="72"/>
      <c r="G45" s="72"/>
      <c r="H45" s="72"/>
      <c r="I45" s="73">
        <f>IF(OR(ISBLANK(E45),ISBLANK(F45)),"",IF(OR(ISNUMBER(G45),ISNUMBER(H45)),E45+F45-J45-G45+H45,E45+F45-J45))</f>
      </c>
      <c r="J45" s="153"/>
      <c r="K45" s="72">
        <f t="shared" si="2"/>
      </c>
      <c r="L45" s="72"/>
      <c r="M45" s="89"/>
    </row>
    <row r="46" spans="2:13" ht="15" customHeight="1">
      <c r="B46" s="93" t="s">
        <v>55</v>
      </c>
      <c r="C46" s="195"/>
      <c r="D46" s="221"/>
      <c r="E46" s="79">
        <f>IF(ISBLANK('Nov.'!E46),"",'Nov.'!E46)</f>
      </c>
      <c r="F46" s="79">
        <f>IF(ISBLANK('Nov.'!F46),"",'Nov.'!F46)</f>
      </c>
      <c r="G46" s="68"/>
      <c r="H46" s="68"/>
      <c r="I46" s="69">
        <f t="shared" si="0"/>
      </c>
      <c r="J46" s="74"/>
      <c r="K46" s="150">
        <f t="shared" si="2"/>
      </c>
      <c r="L46" s="135"/>
      <c r="M46" s="87"/>
    </row>
    <row r="47" spans="2:13" ht="15" customHeight="1" thickBot="1">
      <c r="B47" s="174" t="s">
        <v>56</v>
      </c>
      <c r="C47" s="200"/>
      <c r="D47" s="220"/>
      <c r="E47" s="175">
        <f>IF(ISBLANK('Nov.'!E47),"",'Nov.'!E47)</f>
      </c>
      <c r="F47" s="175">
        <f>IF(ISBLANK('Nov.'!F47),"",'Nov.'!F47)</f>
      </c>
      <c r="G47" s="162"/>
      <c r="H47" s="162"/>
      <c r="I47" s="168">
        <f t="shared" si="0"/>
      </c>
      <c r="J47" s="163"/>
      <c r="K47" s="176">
        <f t="shared" si="2"/>
      </c>
      <c r="L47" s="177"/>
      <c r="M47" s="173"/>
    </row>
    <row r="48" spans="2:13" ht="15" customHeight="1">
      <c r="B48" s="97" t="s">
        <v>32</v>
      </c>
      <c r="C48" s="108"/>
      <c r="D48" s="223" t="s">
        <v>7</v>
      </c>
      <c r="E48" s="71" t="s">
        <v>7</v>
      </c>
      <c r="F48" s="75" t="s">
        <v>7</v>
      </c>
      <c r="G48" s="75"/>
      <c r="H48" s="75"/>
      <c r="I48" s="71" t="s">
        <v>7</v>
      </c>
      <c r="J48" s="154" t="s">
        <v>7</v>
      </c>
      <c r="K48" s="72"/>
      <c r="L48" s="72"/>
      <c r="M48" s="89"/>
    </row>
    <row r="49" spans="2:13" ht="15" customHeight="1">
      <c r="B49" s="210" t="s">
        <v>33</v>
      </c>
      <c r="C49" s="211"/>
      <c r="D49" s="221" t="s">
        <v>5</v>
      </c>
      <c r="E49" s="79">
        <f>IF(ISBLANK('Nov.'!E49),"",'Nov.'!E49)</f>
      </c>
      <c r="F49" s="79">
        <f>IF(ISBLANK('Nov.'!F49),"",'Nov.'!F49)</f>
      </c>
      <c r="G49" s="68"/>
      <c r="H49" s="68"/>
      <c r="I49" s="69">
        <f t="shared" si="0"/>
      </c>
      <c r="J49" s="74"/>
      <c r="K49" s="150">
        <f>IF(ISNUMBER(M49),J49-M49,"")</f>
      </c>
      <c r="L49" s="135"/>
      <c r="M49" s="87"/>
    </row>
    <row r="50" spans="2:13" ht="15" customHeight="1">
      <c r="B50" s="210" t="s">
        <v>34</v>
      </c>
      <c r="C50" s="203"/>
      <c r="D50" s="218" t="s">
        <v>5</v>
      </c>
      <c r="E50" s="79">
        <f>IF(ISBLANK('Nov.'!E50),"",'Nov.'!E50)</f>
      </c>
      <c r="F50" s="79">
        <f>IF(ISBLANK('Nov.'!F50),"",'Nov.'!F50)</f>
      </c>
      <c r="G50" s="70"/>
      <c r="H50" s="70"/>
      <c r="I50" s="139">
        <f t="shared" si="0"/>
      </c>
      <c r="J50" s="151"/>
      <c r="K50" s="150">
        <f>IF(ISNUMBER(M50),J50-M50,"")</f>
      </c>
      <c r="L50" s="135"/>
      <c r="M50" s="88"/>
    </row>
    <row r="51" spans="2:13" ht="15" customHeight="1">
      <c r="B51" s="210" t="s">
        <v>123</v>
      </c>
      <c r="C51" s="203"/>
      <c r="D51" s="221" t="s">
        <v>4</v>
      </c>
      <c r="E51" s="79">
        <f>IF(ISBLANK('Nov.'!E51),"",'Nov.'!E51)</f>
      </c>
      <c r="F51" s="79">
        <f>IF(ISBLANK('Nov.'!F51),"",'Nov.'!F51)</f>
      </c>
      <c r="G51" s="68"/>
      <c r="H51" s="68"/>
      <c r="I51" s="139">
        <f t="shared" si="0"/>
      </c>
      <c r="J51" s="74"/>
      <c r="K51" s="150">
        <f>IF(ISNUMBER(M51),J51-M51,"")</f>
      </c>
      <c r="L51" s="135"/>
      <c r="M51" s="87"/>
    </row>
    <row r="52" spans="2:13" ht="15" customHeight="1">
      <c r="B52" s="210" t="s">
        <v>35</v>
      </c>
      <c r="C52" s="203"/>
      <c r="D52" s="218" t="s">
        <v>4</v>
      </c>
      <c r="E52" s="79">
        <f>IF(ISBLANK('Nov.'!E52),"",'Nov.'!E52)</f>
      </c>
      <c r="F52" s="79">
        <f>IF(ISBLANK('Nov.'!F52),"",'Nov.'!F52)</f>
      </c>
      <c r="G52" s="70"/>
      <c r="H52" s="70"/>
      <c r="I52" s="139">
        <f t="shared" si="0"/>
      </c>
      <c r="J52" s="151"/>
      <c r="K52" s="150">
        <f>IF(ISNUMBER(M52),J52-M52,"")</f>
      </c>
      <c r="L52" s="135"/>
      <c r="M52" s="88"/>
    </row>
    <row r="53" spans="2:13" ht="15" customHeight="1" thickBot="1">
      <c r="B53" s="212" t="s">
        <v>36</v>
      </c>
      <c r="C53" s="204"/>
      <c r="D53" s="220"/>
      <c r="E53" s="175">
        <f>IF(ISBLANK('Nov.'!E53),"",'Nov.'!E53)</f>
      </c>
      <c r="F53" s="175">
        <f>IF(ISBLANK('Nov.'!F53),"",'Nov.'!F53)</f>
      </c>
      <c r="G53" s="162"/>
      <c r="H53" s="162"/>
      <c r="I53" s="168">
        <f t="shared" si="0"/>
      </c>
      <c r="J53" s="163"/>
      <c r="K53" s="176">
        <f>IF(ISNUMBER(M53),J53-M53,"")</f>
      </c>
      <c r="L53" s="177"/>
      <c r="M53" s="173"/>
    </row>
    <row r="54" spans="2:13" ht="15" customHeight="1">
      <c r="B54" s="97" t="s">
        <v>125</v>
      </c>
      <c r="C54" s="217"/>
      <c r="D54" s="224"/>
      <c r="E54" s="85"/>
      <c r="F54" s="86"/>
      <c r="G54" s="76"/>
      <c r="H54" s="76"/>
      <c r="I54" s="71"/>
      <c r="J54" s="155"/>
      <c r="K54" s="72"/>
      <c r="L54" s="72"/>
      <c r="M54" s="90"/>
    </row>
    <row r="55" spans="2:13" ht="15" customHeight="1">
      <c r="B55" s="213" t="s">
        <v>23</v>
      </c>
      <c r="C55" s="215" t="s">
        <v>124</v>
      </c>
      <c r="D55" s="221"/>
      <c r="E55" s="79">
        <f>IF(ISBLANK('Nov.'!E55),"",'Nov.'!E55)</f>
      </c>
      <c r="F55" s="79">
        <f>IF(ISBLANK('Nov.'!F55),"",'Nov.'!F55)</f>
      </c>
      <c r="G55" s="68"/>
      <c r="H55" s="68"/>
      <c r="I55" s="69">
        <f t="shared" si="0"/>
      </c>
      <c r="J55" s="74"/>
      <c r="K55" s="150">
        <f>IF(ISNUMBER(M55),J55-M55,"")</f>
      </c>
      <c r="L55" s="135"/>
      <c r="M55" s="87"/>
    </row>
    <row r="56" spans="2:13" ht="15" customHeight="1" thickBot="1">
      <c r="B56" s="214" t="s">
        <v>25</v>
      </c>
      <c r="C56" s="197"/>
      <c r="D56" s="220"/>
      <c r="E56" s="175">
        <f>IF(ISBLANK('Nov.'!E56),"",'Nov.'!E56)</f>
      </c>
      <c r="F56" s="175">
        <f>IF(ISBLANK('Nov.'!F56),"",'Nov.'!F56)</f>
      </c>
      <c r="G56" s="190"/>
      <c r="H56" s="190"/>
      <c r="I56" s="168">
        <f t="shared" si="0"/>
      </c>
      <c r="J56" s="191"/>
      <c r="K56" s="176">
        <f>IF(ISNUMBER(M56),J56-M56,"")</f>
      </c>
      <c r="L56" s="177"/>
      <c r="M56" s="173"/>
    </row>
    <row r="57" spans="2:13" ht="15" customHeight="1">
      <c r="B57" s="98" t="s">
        <v>6</v>
      </c>
      <c r="C57" s="205"/>
      <c r="D57" s="6"/>
      <c r="E57" s="77">
        <f>IF(ISBLANK(E19:E56),"",SUM(E19:E56))</f>
        <v>0</v>
      </c>
      <c r="F57" s="78">
        <f>SUM(F19:F56)</f>
        <v>0</v>
      </c>
      <c r="G57" s="78"/>
      <c r="H57" s="78"/>
      <c r="I57" s="69">
        <f t="shared" si="0"/>
      </c>
      <c r="J57" s="156">
        <f>SUM(J19:J56)</f>
        <v>0</v>
      </c>
      <c r="K57" s="8"/>
      <c r="L57" s="8"/>
      <c r="M57" s="29"/>
    </row>
    <row r="58" spans="5:13" s="11" customFormat="1" ht="9.75">
      <c r="E58" s="12"/>
      <c r="F58" s="13"/>
      <c r="G58" s="13"/>
      <c r="H58" s="13"/>
      <c r="I58" s="14"/>
      <c r="J58" s="13" t="s">
        <v>7</v>
      </c>
      <c r="K58" s="15"/>
      <c r="L58" s="15"/>
      <c r="M58" s="15"/>
    </row>
    <row r="59" spans="2:13" s="11" customFormat="1" ht="9.75">
      <c r="B59" s="16" t="s">
        <v>7</v>
      </c>
      <c r="C59" s="16"/>
      <c r="E59" s="12"/>
      <c r="F59" s="13"/>
      <c r="G59" s="13"/>
      <c r="H59" s="13"/>
      <c r="I59" s="14"/>
      <c r="J59" s="13"/>
      <c r="K59" s="15"/>
      <c r="L59" s="15"/>
      <c r="M59" s="15"/>
    </row>
    <row r="60" spans="9:13" s="11" customFormat="1" ht="9.75">
      <c r="I60" s="13"/>
      <c r="J60" s="15"/>
      <c r="K60" s="15"/>
      <c r="L60" s="15"/>
      <c r="M60" s="15"/>
    </row>
    <row r="61" spans="2:14" ht="12.75">
      <c r="B61" s="1" t="s">
        <v>7</v>
      </c>
      <c r="D61" s="84" t="s">
        <v>23</v>
      </c>
      <c r="E61" s="11" t="s">
        <v>24</v>
      </c>
      <c r="F61" s="11"/>
      <c r="G61" s="11"/>
      <c r="H61" s="11"/>
      <c r="I61" s="11"/>
      <c r="J61" s="15"/>
      <c r="K61" s="15"/>
      <c r="L61" s="15"/>
      <c r="M61" s="15"/>
      <c r="N61" s="11"/>
    </row>
    <row r="62" spans="4:14" ht="12.75">
      <c r="D62" s="84" t="s">
        <v>25</v>
      </c>
      <c r="E62" s="11" t="s">
        <v>26</v>
      </c>
      <c r="F62" s="11"/>
      <c r="G62" s="11"/>
      <c r="H62" s="11"/>
      <c r="I62" s="11"/>
      <c r="J62" s="15"/>
      <c r="K62" s="15"/>
      <c r="L62" s="15"/>
      <c r="M62" s="15"/>
      <c r="N62" s="11"/>
    </row>
    <row r="64" ht="12.75">
      <c r="B64" s="1" t="s">
        <v>27</v>
      </c>
    </row>
    <row r="65" ht="12.75">
      <c r="B65" s="1" t="s">
        <v>28</v>
      </c>
    </row>
    <row r="66" spans="2:13" ht="12.75">
      <c r="B66" s="17" t="s">
        <v>7</v>
      </c>
      <c r="C66" s="17"/>
      <c r="D66" s="17"/>
      <c r="E66" s="17"/>
      <c r="I66" s="1" t="s">
        <v>29</v>
      </c>
      <c r="J66" s="8"/>
      <c r="K66" s="8"/>
      <c r="L66" s="8"/>
      <c r="M66" s="8"/>
    </row>
    <row r="67" spans="2:13" ht="12.75">
      <c r="B67" s="17" t="s">
        <v>7</v>
      </c>
      <c r="C67" s="17"/>
      <c r="D67" s="17"/>
      <c r="E67" s="17"/>
      <c r="I67" s="1" t="s">
        <v>30</v>
      </c>
      <c r="J67" s="9"/>
      <c r="K67" s="9"/>
      <c r="L67" s="9"/>
      <c r="M67" s="9"/>
    </row>
    <row r="68" spans="9:13" ht="12.75">
      <c r="I68" s="1" t="s">
        <v>31</v>
      </c>
      <c r="J68" s="18"/>
      <c r="K68" s="9"/>
      <c r="L68" s="9"/>
      <c r="M68" s="9"/>
    </row>
    <row r="70" spans="2:13" ht="15">
      <c r="B70" s="254" t="s">
        <v>64</v>
      </c>
      <c r="C70" s="254"/>
      <c r="D70" s="254"/>
      <c r="E70" s="254"/>
      <c r="F70" s="254"/>
      <c r="G70" s="254"/>
      <c r="H70" s="254"/>
      <c r="I70" s="254"/>
      <c r="J70" s="254"/>
      <c r="K70" s="55"/>
      <c r="L70" s="55"/>
      <c r="M70" s="55"/>
    </row>
    <row r="71" spans="2:8" ht="15">
      <c r="B71" s="40"/>
      <c r="C71" s="40"/>
      <c r="D71" s="40"/>
      <c r="E71" s="40"/>
      <c r="F71" s="40"/>
      <c r="G71" s="40"/>
      <c r="H71" s="40"/>
    </row>
    <row r="72" spans="2:10" ht="15">
      <c r="B72" s="110" t="s">
        <v>18</v>
      </c>
      <c r="C72" s="206"/>
      <c r="D72" s="37"/>
      <c r="E72" s="38"/>
      <c r="F72" s="38"/>
      <c r="G72" s="38"/>
      <c r="H72" s="38"/>
      <c r="I72" s="48"/>
      <c r="J72" s="3" t="s">
        <v>7</v>
      </c>
    </row>
    <row r="73" spans="2:9" ht="15">
      <c r="B73" s="112" t="str">
        <f>I10</f>
        <v>Enter in Nov., please</v>
      </c>
      <c r="C73" s="216"/>
      <c r="D73" s="39"/>
      <c r="E73" s="40"/>
      <c r="F73" s="40"/>
      <c r="G73" s="40"/>
      <c r="H73" s="40"/>
      <c r="I73" s="49" t="s">
        <v>7</v>
      </c>
    </row>
    <row r="74" spans="2:9" ht="15">
      <c r="B74" s="40"/>
      <c r="C74" s="40"/>
      <c r="D74" s="39"/>
      <c r="E74" s="40"/>
      <c r="F74" s="40"/>
      <c r="G74" s="40"/>
      <c r="H74" s="40"/>
      <c r="I74" s="49"/>
    </row>
    <row r="75" spans="2:9" ht="15">
      <c r="B75" s="40"/>
      <c r="C75" s="40"/>
      <c r="D75" s="50"/>
      <c r="E75" s="6"/>
      <c r="F75" s="6"/>
      <c r="G75" s="6"/>
      <c r="H75" s="6"/>
      <c r="I75" s="51" t="s">
        <v>7</v>
      </c>
    </row>
    <row r="76" spans="4:9" ht="30.75">
      <c r="D76" s="37"/>
      <c r="E76" s="45" t="s">
        <v>65</v>
      </c>
      <c r="F76" s="45" t="s">
        <v>66</v>
      </c>
      <c r="G76" s="41" t="s">
        <v>57</v>
      </c>
      <c r="H76" s="41" t="s">
        <v>58</v>
      </c>
      <c r="I76" s="42" t="s">
        <v>59</v>
      </c>
    </row>
    <row r="77" spans="4:9" ht="15">
      <c r="D77" s="43">
        <v>1</v>
      </c>
      <c r="E77" s="56"/>
      <c r="F77" s="57"/>
      <c r="G77" s="57"/>
      <c r="H77" s="57"/>
      <c r="I77" s="58"/>
    </row>
    <row r="78" spans="4:9" ht="15">
      <c r="D78" s="43">
        <v>2</v>
      </c>
      <c r="E78" s="59"/>
      <c r="F78" s="61"/>
      <c r="G78" s="61"/>
      <c r="H78" s="61"/>
      <c r="I78" s="62"/>
    </row>
    <row r="79" spans="4:9" ht="15">
      <c r="D79" s="43">
        <v>3</v>
      </c>
      <c r="E79" s="59"/>
      <c r="F79" s="61"/>
      <c r="G79" s="61"/>
      <c r="H79" s="61"/>
      <c r="I79" s="62"/>
    </row>
    <row r="80" spans="4:9" ht="15">
      <c r="D80" s="43">
        <v>4</v>
      </c>
      <c r="E80" s="59"/>
      <c r="F80" s="61"/>
      <c r="G80" s="61"/>
      <c r="H80" s="61"/>
      <c r="I80" s="62"/>
    </row>
    <row r="81" spans="4:9" ht="15">
      <c r="D81" s="44">
        <v>5</v>
      </c>
      <c r="E81" s="59"/>
      <c r="F81" s="61"/>
      <c r="G81" s="61"/>
      <c r="H81" s="61"/>
      <c r="I81" s="62"/>
    </row>
    <row r="82" spans="2:8" ht="15">
      <c r="B82" s="36"/>
      <c r="C82" s="36"/>
      <c r="D82" s="36"/>
      <c r="E82" s="36"/>
      <c r="F82" s="36"/>
      <c r="G82" s="36"/>
      <c r="H82" s="36"/>
    </row>
    <row r="83" spans="2:8" ht="15">
      <c r="B83" s="36"/>
      <c r="C83" s="36"/>
      <c r="D83" s="36"/>
      <c r="E83" s="36"/>
      <c r="F83" s="36"/>
      <c r="G83" s="36"/>
      <c r="H83" s="36"/>
    </row>
    <row r="84" spans="2:8" ht="15">
      <c r="B84" s="40"/>
      <c r="C84" s="40"/>
      <c r="D84" s="40"/>
      <c r="E84" s="40"/>
      <c r="F84" s="40"/>
      <c r="G84" s="40"/>
      <c r="H84" s="40"/>
    </row>
    <row r="85" spans="2:9" ht="15">
      <c r="B85" s="40"/>
      <c r="C85" s="40"/>
      <c r="D85" s="37"/>
      <c r="E85" s="38"/>
      <c r="F85" s="38"/>
      <c r="G85" s="38"/>
      <c r="H85" s="38"/>
      <c r="I85" s="48"/>
    </row>
    <row r="86" spans="2:9" ht="15">
      <c r="B86" s="40"/>
      <c r="C86" s="40"/>
      <c r="D86" s="39"/>
      <c r="E86" s="40"/>
      <c r="F86" s="40"/>
      <c r="G86" s="40"/>
      <c r="H86" s="40"/>
      <c r="I86" s="49"/>
    </row>
    <row r="87" spans="2:9" ht="15">
      <c r="B87" s="40"/>
      <c r="C87" s="40"/>
      <c r="D87" s="39"/>
      <c r="E87" s="40"/>
      <c r="F87" s="40"/>
      <c r="G87" s="40"/>
      <c r="H87" s="40"/>
      <c r="I87" s="49"/>
    </row>
    <row r="88" spans="2:9" ht="15">
      <c r="B88" s="40"/>
      <c r="C88" s="40"/>
      <c r="D88" s="50"/>
      <c r="E88" s="6"/>
      <c r="F88" s="6"/>
      <c r="G88" s="6"/>
      <c r="H88" s="6"/>
      <c r="I88" s="51"/>
    </row>
    <row r="89" spans="4:9" ht="15">
      <c r="D89" s="255" t="s">
        <v>60</v>
      </c>
      <c r="E89" s="256"/>
      <c r="F89" s="256"/>
      <c r="G89" s="22"/>
      <c r="H89" s="256" t="s">
        <v>61</v>
      </c>
      <c r="I89" s="257"/>
    </row>
    <row r="90" spans="4:9" ht="15">
      <c r="D90" s="39"/>
      <c r="E90" s="46" t="s">
        <v>62</v>
      </c>
      <c r="F90" s="46" t="s">
        <v>59</v>
      </c>
      <c r="G90" s="52"/>
      <c r="H90" s="46" t="s">
        <v>63</v>
      </c>
      <c r="I90" s="47" t="s">
        <v>59</v>
      </c>
    </row>
    <row r="91" spans="4:9" ht="15">
      <c r="D91" s="43">
        <v>1</v>
      </c>
      <c r="E91" s="56"/>
      <c r="F91" s="63"/>
      <c r="G91" s="53"/>
      <c r="H91" s="65"/>
      <c r="I91" s="58"/>
    </row>
    <row r="92" spans="4:9" ht="15">
      <c r="D92" s="43">
        <v>2</v>
      </c>
      <c r="E92" s="59"/>
      <c r="F92" s="64"/>
      <c r="G92" s="53"/>
      <c r="H92" s="66"/>
      <c r="I92" s="62"/>
    </row>
    <row r="93" spans="4:9" ht="15">
      <c r="D93" s="43">
        <v>3</v>
      </c>
      <c r="E93" s="59"/>
      <c r="F93" s="64"/>
      <c r="G93" s="53"/>
      <c r="H93" s="66"/>
      <c r="I93" s="62"/>
    </row>
    <row r="94" spans="4:9" ht="15">
      <c r="D94" s="43">
        <v>4</v>
      </c>
      <c r="E94" s="59"/>
      <c r="F94" s="64"/>
      <c r="G94" s="53"/>
      <c r="H94" s="66"/>
      <c r="I94" s="62"/>
    </row>
    <row r="95" spans="4:9" ht="15">
      <c r="D95" s="44">
        <v>5</v>
      </c>
      <c r="E95" s="59"/>
      <c r="F95" s="64"/>
      <c r="G95" s="54"/>
      <c r="H95" s="66"/>
      <c r="I95" s="62"/>
    </row>
  </sheetData>
  <sheetProtection/>
  <mergeCells count="17">
    <mergeCell ref="K2:M2"/>
    <mergeCell ref="B15:M15"/>
    <mergeCell ref="G16:H16"/>
    <mergeCell ref="K16:M16"/>
    <mergeCell ref="B7:I8"/>
    <mergeCell ref="K11:M11"/>
    <mergeCell ref="K5:K6"/>
    <mergeCell ref="M5:M6"/>
    <mergeCell ref="C10:G10"/>
    <mergeCell ref="C11:I11"/>
    <mergeCell ref="C12:I12"/>
    <mergeCell ref="C13:I13"/>
    <mergeCell ref="B20:C20"/>
    <mergeCell ref="B28:C28"/>
    <mergeCell ref="B70:J70"/>
    <mergeCell ref="D89:F89"/>
    <mergeCell ref="H89:I89"/>
  </mergeCells>
  <printOptions horizontalCentered="1"/>
  <pageMargins left="0.5" right="0.5" top="0.5" bottom="0.5" header="0.33" footer="0.33"/>
  <pageSetup fitToHeight="1" fitToWidth="1" horizontalDpi="300" verticalDpi="300" orientation="portrait" scale="68" r:id="rId4"/>
  <headerFooter alignWithMargins="0">
    <oddFooter>&amp;L&amp;F - &amp;A&amp;CPage &amp;P of &amp;N&amp;R&amp;D</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O95"/>
  <sheetViews>
    <sheetView showGridLines="0" zoomScale="90" zoomScaleNormal="90" zoomScalePageLayoutView="0" workbookViewId="0" topLeftCell="A1">
      <pane ySplit="17" topLeftCell="A18" activePane="bottomLeft" state="frozen"/>
      <selection pane="topLeft" activeCell="C10" sqref="C10:G10"/>
      <selection pane="bottomLeft" activeCell="C11" sqref="C11:I11"/>
    </sheetView>
  </sheetViews>
  <sheetFormatPr defaultColWidth="9.140625" defaultRowHeight="12.75"/>
  <cols>
    <col min="1" max="1" width="2.00390625" style="1" customWidth="1"/>
    <col min="2" max="2" width="12.7109375" style="1" customWidth="1"/>
    <col min="3" max="3" width="21.28125" style="1" customWidth="1"/>
    <col min="4" max="4" width="9.421875" style="1" customWidth="1"/>
    <col min="5" max="6" width="11.57421875" style="1" customWidth="1"/>
    <col min="7" max="7" width="16.7109375" style="1" customWidth="1"/>
    <col min="8" max="8" width="15.8515625" style="1" customWidth="1"/>
    <col min="9" max="9" width="16.57421875" style="1" customWidth="1"/>
    <col min="10" max="10" width="15.7109375" style="3" customWidth="1"/>
    <col min="11" max="11" width="13.7109375" style="3" customWidth="1"/>
    <col min="12" max="12" width="5.7109375" style="3" customWidth="1"/>
    <col min="13" max="13" width="13.7109375" style="3" customWidth="1"/>
    <col min="14" max="16384" width="9.140625" style="1" customWidth="1"/>
  </cols>
  <sheetData>
    <row r="1" ht="13.5" thickBot="1"/>
    <row r="2" spans="2:13" ht="20.25">
      <c r="B2" s="24" t="s">
        <v>8</v>
      </c>
      <c r="C2" s="192"/>
      <c r="F2" s="2" t="s">
        <v>10</v>
      </c>
      <c r="G2" s="2"/>
      <c r="H2" s="2"/>
      <c r="K2" s="242" t="s">
        <v>11</v>
      </c>
      <c r="L2" s="243"/>
      <c r="M2" s="244"/>
    </row>
    <row r="3" spans="2:13" ht="15.75">
      <c r="B3" s="25" t="s">
        <v>9</v>
      </c>
      <c r="C3" s="192"/>
      <c r="F3" s="4" t="s">
        <v>12</v>
      </c>
      <c r="G3" s="4"/>
      <c r="H3" s="4"/>
      <c r="K3" s="35" t="s">
        <v>67</v>
      </c>
      <c r="L3" s="129"/>
      <c r="M3" s="81">
        <f>IF(ISBLANK('Nov.'!M3),"Enter in Nov.",+'Nov.'!M3)</f>
        <v>2018</v>
      </c>
    </row>
    <row r="4" spans="6:13" ht="12" customHeight="1">
      <c r="F4" s="5" t="s">
        <v>101</v>
      </c>
      <c r="G4" s="5"/>
      <c r="H4" s="5"/>
      <c r="K4" s="33"/>
      <c r="L4" s="130"/>
      <c r="M4" s="34"/>
    </row>
    <row r="5" spans="6:13" ht="12" customHeight="1">
      <c r="F5" s="5" t="s">
        <v>13</v>
      </c>
      <c r="G5" s="5"/>
      <c r="H5" s="5"/>
      <c r="K5" s="249" t="s">
        <v>38</v>
      </c>
      <c r="L5" s="129"/>
      <c r="M5" s="251" t="s">
        <v>39</v>
      </c>
    </row>
    <row r="6" spans="6:13" ht="12" customHeight="1">
      <c r="F6" s="5"/>
      <c r="G6" s="5"/>
      <c r="H6" s="5"/>
      <c r="K6" s="250"/>
      <c r="L6" s="130"/>
      <c r="M6" s="252"/>
    </row>
    <row r="7" spans="2:13" ht="19.5" customHeight="1">
      <c r="B7" s="260" t="s">
        <v>100</v>
      </c>
      <c r="C7" s="260"/>
      <c r="D7" s="260"/>
      <c r="E7" s="260"/>
      <c r="F7" s="260"/>
      <c r="G7" s="260"/>
      <c r="H7" s="260"/>
      <c r="I7" s="260"/>
      <c r="K7" s="133" t="s">
        <v>19</v>
      </c>
      <c r="L7" s="134"/>
      <c r="M7" s="136" t="s">
        <v>111</v>
      </c>
    </row>
    <row r="8" spans="2:13" ht="12" customHeight="1">
      <c r="B8" s="261"/>
      <c r="C8" s="261"/>
      <c r="D8" s="261"/>
      <c r="E8" s="261"/>
      <c r="F8" s="261"/>
      <c r="G8" s="261"/>
      <c r="H8" s="261"/>
      <c r="I8" s="261"/>
      <c r="K8" s="131" t="s">
        <v>20</v>
      </c>
      <c r="L8" s="132"/>
      <c r="M8" s="137" t="s">
        <v>110</v>
      </c>
    </row>
    <row r="9" spans="6:13" ht="12" customHeight="1">
      <c r="F9" s="5"/>
      <c r="G9" s="5"/>
      <c r="H9" s="5"/>
      <c r="K9" s="131" t="s">
        <v>21</v>
      </c>
      <c r="L9" s="132"/>
      <c r="M9" s="138" t="s">
        <v>109</v>
      </c>
    </row>
    <row r="10" spans="2:13" ht="15" customHeight="1">
      <c r="B10" s="1" t="s">
        <v>14</v>
      </c>
      <c r="C10" s="265" t="str">
        <f>IF(ISBLANK('Nov.'!C10),"Enter in Nov., please",+'Nov.'!C10)</f>
        <v>Enter in Nov., please</v>
      </c>
      <c r="D10" s="265"/>
      <c r="E10" s="265"/>
      <c r="F10" s="265"/>
      <c r="G10" s="265"/>
      <c r="H10" s="7" t="s">
        <v>18</v>
      </c>
      <c r="I10" s="82" t="str">
        <f>IF(ISBLANK('Nov.'!I10),"Enter in Nov., please",+'Nov.'!I10)</f>
        <v>Enter in Nov., please</v>
      </c>
      <c r="K10" s="131" t="s">
        <v>22</v>
      </c>
      <c r="L10" s="132"/>
      <c r="M10" s="138" t="s">
        <v>108</v>
      </c>
    </row>
    <row r="11" spans="2:13" ht="15" customHeight="1" thickBot="1">
      <c r="B11" s="1" t="s">
        <v>15</v>
      </c>
      <c r="C11" s="265" t="str">
        <f>IF(ISBLANK('Nov.'!C11),"Enter in Nov., please",+'Nov.'!C11)</f>
        <v>Enter in Nov., please</v>
      </c>
      <c r="D11" s="265"/>
      <c r="E11" s="265"/>
      <c r="F11" s="265"/>
      <c r="G11" s="265"/>
      <c r="H11" s="265"/>
      <c r="I11" s="265"/>
      <c r="J11" s="115"/>
      <c r="K11" s="246" t="s">
        <v>40</v>
      </c>
      <c r="L11" s="247"/>
      <c r="M11" s="248"/>
    </row>
    <row r="12" spans="2:12" ht="15" customHeight="1">
      <c r="B12" s="1" t="s">
        <v>16</v>
      </c>
      <c r="C12" s="265" t="str">
        <f>IF(ISBLANK('Nov.'!C12),"Enter in Nov., please",+'Nov.'!C12)</f>
        <v>Enter in Nov., please</v>
      </c>
      <c r="D12" s="265"/>
      <c r="E12" s="265"/>
      <c r="F12" s="265"/>
      <c r="G12" s="265"/>
      <c r="H12" s="265"/>
      <c r="I12" s="265"/>
      <c r="J12" s="115"/>
      <c r="K12" s="1"/>
      <c r="L12" s="1"/>
    </row>
    <row r="13" spans="2:12" ht="15" customHeight="1">
      <c r="B13" s="1" t="s">
        <v>17</v>
      </c>
      <c r="C13" s="265" t="str">
        <f>IF(ISBLANK('Nov.'!C13),"Enter in Nov., please",+'Nov.'!C13)</f>
        <v>Enter in Nov., please</v>
      </c>
      <c r="D13" s="265"/>
      <c r="E13" s="265"/>
      <c r="F13" s="265"/>
      <c r="G13" s="265"/>
      <c r="H13" s="265"/>
      <c r="I13" s="265"/>
      <c r="J13" s="115"/>
      <c r="K13" s="1"/>
      <c r="L13" s="1"/>
    </row>
    <row r="14" spans="11:12" ht="12.75">
      <c r="K14" s="1"/>
      <c r="L14" s="1"/>
    </row>
    <row r="15" spans="2:13" ht="15.75">
      <c r="B15" s="245" t="s">
        <v>37</v>
      </c>
      <c r="C15" s="245"/>
      <c r="D15" s="245"/>
      <c r="E15" s="245"/>
      <c r="F15" s="245"/>
      <c r="G15" s="245"/>
      <c r="H15" s="245"/>
      <c r="I15" s="245"/>
      <c r="J15" s="245"/>
      <c r="K15" s="245"/>
      <c r="L15" s="245"/>
      <c r="M15" s="245"/>
    </row>
    <row r="16" spans="2:13" ht="27" customHeight="1">
      <c r="B16" s="21"/>
      <c r="C16" s="22"/>
      <c r="D16" s="22"/>
      <c r="E16" s="22"/>
      <c r="F16" s="22"/>
      <c r="G16" s="258" t="s">
        <v>41</v>
      </c>
      <c r="H16" s="259"/>
      <c r="I16" s="22"/>
      <c r="J16" s="22"/>
      <c r="K16" s="239" t="s">
        <v>42</v>
      </c>
      <c r="L16" s="240"/>
      <c r="M16" s="241"/>
    </row>
    <row r="17" spans="2:13" ht="58.5" customHeight="1">
      <c r="B17" s="26"/>
      <c r="C17" s="193"/>
      <c r="D17" s="19" t="s">
        <v>2</v>
      </c>
      <c r="E17" s="19" t="s">
        <v>48</v>
      </c>
      <c r="F17" s="19" t="s">
        <v>45</v>
      </c>
      <c r="G17" s="19" t="s">
        <v>120</v>
      </c>
      <c r="H17" s="19" t="s">
        <v>121</v>
      </c>
      <c r="I17" s="19" t="s">
        <v>46</v>
      </c>
      <c r="J17" s="19" t="s">
        <v>47</v>
      </c>
      <c r="K17" s="28" t="s">
        <v>43</v>
      </c>
      <c r="L17" s="19"/>
      <c r="M17" s="27" t="s">
        <v>44</v>
      </c>
    </row>
    <row r="18" spans="2:13" ht="15" customHeight="1">
      <c r="B18" s="142" t="s">
        <v>142</v>
      </c>
      <c r="C18" s="196"/>
      <c r="D18" s="92"/>
      <c r="E18" s="20"/>
      <c r="F18" s="20"/>
      <c r="G18" s="20"/>
      <c r="H18" s="20"/>
      <c r="I18" s="20"/>
      <c r="J18" s="20"/>
      <c r="K18" s="23"/>
      <c r="L18" s="20"/>
      <c r="M18" s="160"/>
    </row>
    <row r="19" spans="2:15" ht="15" customHeight="1">
      <c r="B19" s="208" t="s">
        <v>116</v>
      </c>
      <c r="C19" s="209"/>
      <c r="D19" s="218" t="s">
        <v>0</v>
      </c>
      <c r="E19" s="140">
        <f>IF(ISBLANK('Nov.'!E19),"",'Nov.'!E19)</f>
      </c>
      <c r="F19" s="233">
        <f>IF(ISBLANK('Nov.'!F19),"",+'Nov.'!F19)</f>
      </c>
      <c r="G19" s="234"/>
      <c r="H19" s="234"/>
      <c r="I19" s="139">
        <f>IF(AND(ISBLANK(E19),ISBLANK(F19),ISBLANK(G19),ISBLANK(H19)),"",IF(SUM(E19,F19,G19,H19,-J19)=0,"",SUM(E19,F19,G19,H19,-J19)))</f>
      </c>
      <c r="J19" s="235"/>
      <c r="K19" s="147">
        <f>IF(ISNUMBER(M19),J19-M19,"")</f>
      </c>
      <c r="L19" s="9"/>
      <c r="M19" s="30"/>
      <c r="N19" s="236">
        <f>E19</f>
      </c>
      <c r="O19" s="236">
        <f>F19</f>
      </c>
    </row>
    <row r="20" spans="2:13" ht="15.75">
      <c r="B20" s="262" t="s">
        <v>115</v>
      </c>
      <c r="C20" s="263"/>
      <c r="D20" s="225"/>
      <c r="E20" s="226"/>
      <c r="F20" s="226"/>
      <c r="G20" s="226"/>
      <c r="H20" s="226"/>
      <c r="I20" s="226"/>
      <c r="J20" s="152"/>
      <c r="K20" s="7"/>
      <c r="L20" s="7"/>
      <c r="M20" s="31"/>
    </row>
    <row r="21" spans="2:13" ht="15" customHeight="1">
      <c r="B21" s="208" t="s">
        <v>25</v>
      </c>
      <c r="C21" s="209" t="str">
        <f>'Nov.'!C21</f>
        <v>A</v>
      </c>
      <c r="D21" s="218">
        <f>IF(ISBLANK('Nov.'!$D21),"",+'Nov.'!$D21)</f>
        <v>10</v>
      </c>
      <c r="E21" s="140">
        <f>IF(ISBLANK('Nov.'!E21),"",'Nov.'!E21)</f>
      </c>
      <c r="F21" s="140">
        <f>IF(ISBLANK('Nov.'!F21),"",'Nov.'!F21)</f>
      </c>
      <c r="G21" s="70"/>
      <c r="H21" s="70"/>
      <c r="I21" s="139">
        <f aca="true" t="shared" si="0" ref="I21:I57">IF(AND(ISBLANK(E21),ISBLANK(F21),ISBLANK(G21),ISBLANK(H21)),"",IF(SUM(E21,F21,G21,H21,-J21)=0,"",SUM(E21,F21,G21,H21,-J21)))</f>
      </c>
      <c r="J21" s="151"/>
      <c r="K21" s="147">
        <f>IF(ISNUMBER(M21),J21-M21,"")</f>
      </c>
      <c r="L21" s="9"/>
      <c r="M21" s="30"/>
    </row>
    <row r="22" spans="2:13" ht="15" customHeight="1">
      <c r="B22" s="208" t="s">
        <v>122</v>
      </c>
      <c r="C22" s="209" t="str">
        <f>'Nov.'!C22</f>
        <v>B</v>
      </c>
      <c r="D22" s="218">
        <f>IF(ISBLANK('Nov.'!$D22),"",+'Nov.'!$D22)</f>
        <v>15</v>
      </c>
      <c r="E22" s="140">
        <f>IF(ISBLANK('Nov.'!E22),"",'Nov.'!E22)</f>
      </c>
      <c r="F22" s="140">
        <f>IF(ISBLANK('Nov.'!F22),"",'Nov.'!F22)</f>
      </c>
      <c r="G22" s="70"/>
      <c r="H22" s="70"/>
      <c r="I22" s="139">
        <f t="shared" si="0"/>
      </c>
      <c r="J22" s="151"/>
      <c r="K22" s="147">
        <f>IF(ISNUMBER(M22),J22-M22,"")</f>
      </c>
      <c r="L22" s="9"/>
      <c r="M22" s="30"/>
    </row>
    <row r="23" spans="2:13" ht="15" customHeight="1">
      <c r="B23" s="208" t="s">
        <v>117</v>
      </c>
      <c r="C23" s="209"/>
      <c r="D23" s="218" t="s">
        <v>1</v>
      </c>
      <c r="E23" s="140">
        <f>IF(ISBLANK('Nov.'!E23),"",'Nov.'!E23)</f>
      </c>
      <c r="F23" s="140">
        <f>IF(ISBLANK('Nov.'!F23),"",'Nov.'!F23)</f>
      </c>
      <c r="G23" s="70"/>
      <c r="H23" s="70"/>
      <c r="I23" s="139">
        <f t="shared" si="0"/>
      </c>
      <c r="J23" s="151"/>
      <c r="K23" s="147">
        <f>IF(ISNUMBER(M23),J23-M23,"")</f>
      </c>
      <c r="L23" s="9"/>
      <c r="M23" s="30"/>
    </row>
    <row r="24" spans="2:13" ht="15" customHeight="1">
      <c r="B24" s="208" t="s">
        <v>25</v>
      </c>
      <c r="C24" s="209" t="str">
        <f>'Nov.'!C24</f>
        <v>C</v>
      </c>
      <c r="D24" s="218">
        <f>IF(ISBLANK('Nov.'!$D24),"",+'Nov.'!$D24)</f>
        <v>20</v>
      </c>
      <c r="E24" s="140">
        <f>IF(ISBLANK('Nov.'!E24),"",'Nov.'!E24)</f>
      </c>
      <c r="F24" s="140">
        <f>IF(ISBLANK('Nov.'!F24),"",'Nov.'!F24)</f>
      </c>
      <c r="G24" s="70"/>
      <c r="H24" s="70"/>
      <c r="I24" s="139">
        <f t="shared" si="0"/>
      </c>
      <c r="J24" s="151"/>
      <c r="K24" s="147">
        <f>IF(ISNUMBER(M24),J24-M24,"")</f>
      </c>
      <c r="L24" s="9"/>
      <c r="M24" s="30"/>
    </row>
    <row r="25" spans="2:13" ht="15" customHeight="1">
      <c r="B25" s="208" t="s">
        <v>122</v>
      </c>
      <c r="C25" s="209" t="str">
        <f>'Nov.'!C25</f>
        <v>D</v>
      </c>
      <c r="D25" s="218">
        <f>IF(ISBLANK('Nov.'!$D25),"",+'Nov.'!$D25)</f>
        <v>30</v>
      </c>
      <c r="E25" s="140">
        <f>IF(ISBLANK('Nov.'!E25),"",'Nov.'!E25)</f>
      </c>
      <c r="F25" s="140">
        <f>IF(ISBLANK('Nov.'!F25),"",'Nov.'!F25)</f>
      </c>
      <c r="G25" s="70"/>
      <c r="H25" s="70"/>
      <c r="I25" s="139">
        <f t="shared" si="0"/>
      </c>
      <c r="J25" s="151"/>
      <c r="K25" s="147">
        <f>IF(ISNUMBER(M25),J25-M25,"")</f>
      </c>
      <c r="L25" s="9"/>
      <c r="M25" s="30"/>
    </row>
    <row r="26" spans="2:13" ht="15" customHeight="1">
      <c r="B26" s="142" t="s">
        <v>118</v>
      </c>
      <c r="C26" s="196"/>
      <c r="D26" s="218"/>
      <c r="E26" s="143"/>
      <c r="F26" s="143"/>
      <c r="G26" s="144"/>
      <c r="H26" s="144"/>
      <c r="I26" s="230">
        <f>IF(AND(ISBLANK(E26),ISBLANK(F26),ISBLANK(G26),ISBLANK(H27)),"",IF(OR(ISNUMBER(G26),ISNUMBER(H26)),E26+F26-J26+G26+H26,E26+F26-J26))</f>
      </c>
      <c r="J26" s="157"/>
      <c r="K26" s="145"/>
      <c r="L26" s="145"/>
      <c r="M26" s="146"/>
    </row>
    <row r="27" spans="2:14" ht="15" customHeight="1" thickBot="1">
      <c r="B27" s="93" t="s">
        <v>116</v>
      </c>
      <c r="C27" s="195"/>
      <c r="D27" s="218" t="str">
        <f>IF(ISBLANK('Nov.'!$D27),"",+'Nov.'!$D27)</f>
        <v>30#</v>
      </c>
      <c r="E27" s="140">
        <f>IF(ISBLANK('Nov.'!E27),"",'Nov.'!E27)</f>
      </c>
      <c r="F27" s="140">
        <f>IF(ISBLANK('Nov.'!F27),"",'Nov.'!F27)</f>
      </c>
      <c r="G27" s="70"/>
      <c r="H27" s="70"/>
      <c r="I27" s="168">
        <f t="shared" si="0"/>
      </c>
      <c r="J27" s="151"/>
      <c r="K27" s="147">
        <f>IF(ISNUMBER(M27),J27-M27,"")</f>
      </c>
      <c r="L27" s="9"/>
      <c r="M27" s="30"/>
      <c r="N27" s="1" t="s">
        <v>7</v>
      </c>
    </row>
    <row r="28" spans="2:14" ht="15" customHeight="1">
      <c r="B28" s="262" t="s">
        <v>115</v>
      </c>
      <c r="C28" s="263"/>
      <c r="D28" s="225"/>
      <c r="E28" s="226">
        <f>IF(ISBLANK('Nov.'!E28),"",'Nov.'!E28)</f>
      </c>
      <c r="F28" s="226">
        <f>IF(ISBLANK('Nov.'!F28),"",'Nov.'!F28)</f>
      </c>
      <c r="G28" s="226"/>
      <c r="H28" s="226"/>
      <c r="I28" s="226"/>
      <c r="J28" s="152"/>
      <c r="K28" s="7">
        <f>IF(ISNUMBER(M28),J28-M28,"")</f>
      </c>
      <c r="L28" s="7"/>
      <c r="M28" s="31"/>
      <c r="N28" s="10" t="s">
        <v>7</v>
      </c>
    </row>
    <row r="29" spans="2:13" ht="15" customHeight="1">
      <c r="B29" s="208" t="s">
        <v>25</v>
      </c>
      <c r="C29" s="209" t="str">
        <f>'Nov.'!C29</f>
        <v>E</v>
      </c>
      <c r="D29" s="218">
        <f>IF(ISBLANK('Nov.'!$D29),"",+'Nov.'!$D29)</f>
        <v>1</v>
      </c>
      <c r="E29" s="140">
        <f>IF(ISBLANK('Nov.'!E29),"",'Nov.'!E29)</f>
      </c>
      <c r="F29" s="140">
        <f>IF(ISBLANK('Nov.'!F29),"",'Nov.'!F29)</f>
      </c>
      <c r="G29" s="70"/>
      <c r="H29" s="70"/>
      <c r="I29" s="139">
        <f t="shared" si="0"/>
      </c>
      <c r="J29" s="151"/>
      <c r="K29" s="147">
        <f aca="true" t="shared" si="1" ref="K29:K34">IF(ISNUMBER(M29),J29-M29,"")</f>
      </c>
      <c r="L29" s="9"/>
      <c r="M29" s="30"/>
    </row>
    <row r="30" spans="2:13" ht="15">
      <c r="B30" s="208" t="s">
        <v>122</v>
      </c>
      <c r="C30" s="209" t="str">
        <f>'Nov.'!C30</f>
        <v>F</v>
      </c>
      <c r="D30" s="218">
        <f>IF(ISBLANK('Nov.'!$D30),"",+'Nov.'!$D30)</f>
        <v>2</v>
      </c>
      <c r="E30" s="140">
        <f>IF(ISBLANK('Nov.'!E30),"",'Nov.'!E30)</f>
      </c>
      <c r="F30" s="140">
        <f>IF(ISBLANK('Nov.'!F30),"",'Nov.'!F30)</f>
      </c>
      <c r="G30" s="70"/>
      <c r="H30" s="70"/>
      <c r="I30" s="139">
        <f t="shared" si="0"/>
      </c>
      <c r="J30" s="151"/>
      <c r="K30" s="147">
        <f t="shared" si="1"/>
      </c>
      <c r="L30" s="9"/>
      <c r="M30" s="30"/>
    </row>
    <row r="31" spans="2:13" ht="15">
      <c r="B31" s="208" t="s">
        <v>117</v>
      </c>
      <c r="C31" s="209"/>
      <c r="D31" s="218" t="str">
        <f>IF(ISBLANK('Nov.'!$D31),"",+'Nov.'!$D31)</f>
        <v>40#</v>
      </c>
      <c r="E31" s="140">
        <f>IF(ISBLANK('Nov.'!E31),"",'Nov.'!E31)</f>
      </c>
      <c r="F31" s="140">
        <f>IF(ISBLANK('Nov.'!F31),"",'Nov.'!F31)</f>
      </c>
      <c r="G31" s="70"/>
      <c r="H31" s="70"/>
      <c r="I31" s="139">
        <f t="shared" si="0"/>
      </c>
      <c r="J31" s="151"/>
      <c r="K31" s="147">
        <f t="shared" si="1"/>
      </c>
      <c r="L31" s="9"/>
      <c r="M31" s="30"/>
    </row>
    <row r="32" spans="2:13" ht="15">
      <c r="B32" s="208" t="s">
        <v>25</v>
      </c>
      <c r="C32" s="209" t="str">
        <f>'Nov.'!C32</f>
        <v>H</v>
      </c>
      <c r="D32" s="218">
        <f>IF(ISBLANK('Nov.'!$D32),"",+'Nov.'!$D32)</f>
        <v>4</v>
      </c>
      <c r="E32" s="140">
        <f>IF(ISBLANK('Nov.'!E32),"",'Nov.'!E32)</f>
      </c>
      <c r="F32" s="140">
        <f>IF(ISBLANK('Nov.'!F32),"",'Nov.'!F32)</f>
      </c>
      <c r="G32" s="70"/>
      <c r="H32" s="70"/>
      <c r="I32" s="139">
        <f t="shared" si="0"/>
      </c>
      <c r="J32" s="151"/>
      <c r="K32" s="147">
        <f t="shared" si="1"/>
      </c>
      <c r="L32" s="9"/>
      <c r="M32" s="30"/>
    </row>
    <row r="33" spans="2:13" ht="15">
      <c r="B33" s="208" t="s">
        <v>122</v>
      </c>
      <c r="C33" s="209" t="str">
        <f>'Nov.'!C33</f>
        <v>I</v>
      </c>
      <c r="D33" s="218">
        <f>IF(ISBLANK('Nov.'!$D33),"",+'Nov.'!$D33)</f>
        <v>5</v>
      </c>
      <c r="E33" s="140">
        <f>IF(ISBLANK('Nov.'!E33),"",'Nov.'!E33)</f>
      </c>
      <c r="F33" s="140">
        <f>IF(ISBLANK('Nov.'!F33),"",'Nov.'!F33)</f>
      </c>
      <c r="G33" s="70"/>
      <c r="H33" s="70"/>
      <c r="I33" s="139">
        <f t="shared" si="0"/>
      </c>
      <c r="J33" s="151"/>
      <c r="K33" s="147">
        <f t="shared" si="1"/>
      </c>
      <c r="L33" s="9"/>
      <c r="M33" s="30"/>
    </row>
    <row r="34" spans="2:13" ht="15.75" thickBot="1">
      <c r="B34" s="93" t="s">
        <v>52</v>
      </c>
      <c r="C34" s="195"/>
      <c r="D34" s="218">
        <f>IF(ISBLANK('Nov.'!$D34),"",+'Nov.'!$D34)</f>
        <v>6</v>
      </c>
      <c r="E34" s="140">
        <f>IF(ISBLANK('Nov.'!E34),"",'Nov.'!E34)</f>
      </c>
      <c r="F34" s="140">
        <f>IF(ISBLANK('Nov.'!F34),"",'Nov.'!F34)</f>
      </c>
      <c r="G34" s="70"/>
      <c r="H34" s="70"/>
      <c r="I34" s="168">
        <f t="shared" si="0"/>
      </c>
      <c r="J34" s="151"/>
      <c r="K34" s="147">
        <f t="shared" si="1"/>
      </c>
      <c r="L34" s="9"/>
      <c r="M34" s="30"/>
    </row>
    <row r="35" spans="2:13" ht="15" customHeight="1">
      <c r="B35" s="91" t="s">
        <v>119</v>
      </c>
      <c r="C35" s="194"/>
      <c r="D35" s="218"/>
      <c r="E35" s="71"/>
      <c r="F35" s="72"/>
      <c r="G35" s="72"/>
      <c r="H35" s="72"/>
      <c r="I35" s="71"/>
      <c r="J35" s="153"/>
      <c r="K35" s="7"/>
      <c r="L35" s="7"/>
      <c r="M35" s="31"/>
    </row>
    <row r="36" spans="2:13" ht="15" customHeight="1">
      <c r="B36" s="208" t="s">
        <v>23</v>
      </c>
      <c r="C36" s="209" t="str">
        <f>'Nov.'!C36</f>
        <v>J</v>
      </c>
      <c r="D36" s="218">
        <f>IF(ISBLANK('Nov.'!$D36),"",+'Nov.'!$D36)</f>
        <v>7</v>
      </c>
      <c r="E36" s="140">
        <f>IF(ISBLANK('Nov.'!E36),"",'Nov.'!E36)</f>
      </c>
      <c r="F36" s="140">
        <f>IF(ISBLANK('Nov.'!F36),"",'Nov.'!F36)</f>
      </c>
      <c r="G36" s="70"/>
      <c r="H36" s="70"/>
      <c r="I36" s="139">
        <f t="shared" si="0"/>
      </c>
      <c r="J36" s="151"/>
      <c r="K36" s="147">
        <f>IF(ISNUMBER(M36),J36-M36,"")</f>
      </c>
      <c r="L36" s="9"/>
      <c r="M36" s="30"/>
    </row>
    <row r="37" spans="2:13" ht="15" customHeight="1" thickBot="1">
      <c r="B37" s="208" t="s">
        <v>25</v>
      </c>
      <c r="C37" s="209" t="str">
        <f>'Nov.'!C37</f>
        <v>K</v>
      </c>
      <c r="D37" s="218">
        <f>IF(ISBLANK('Nov.'!$D37),"",+'Nov.'!$D37)</f>
        <v>8</v>
      </c>
      <c r="E37" s="167">
        <f>IF(ISBLANK('Nov.'!E37),"",'Nov.'!E37)</f>
      </c>
      <c r="F37" s="167">
        <f>IF(ISBLANK('Nov.'!F37),"",'Nov.'!F37)</f>
      </c>
      <c r="G37" s="162"/>
      <c r="H37" s="162"/>
      <c r="I37" s="168">
        <f t="shared" si="0"/>
      </c>
      <c r="J37" s="163"/>
      <c r="K37" s="169">
        <f>IF(ISNUMBER(M37),J37-M37,"")</f>
      </c>
      <c r="L37" s="170"/>
      <c r="M37" s="166"/>
    </row>
    <row r="38" spans="2:13" ht="15" customHeight="1">
      <c r="B38" s="94" t="s">
        <v>49</v>
      </c>
      <c r="C38" s="198"/>
      <c r="D38" s="221" t="s">
        <v>50</v>
      </c>
      <c r="E38" s="79">
        <f>IF(ISBLANK('Nov.'!E38),"",'Nov.'!E38)</f>
      </c>
      <c r="F38" s="79">
        <f>IF(ISBLANK('Nov.'!F38),"",'Nov.'!F38)</f>
      </c>
      <c r="G38" s="68"/>
      <c r="H38" s="68"/>
      <c r="I38" s="139">
        <f t="shared" si="0"/>
      </c>
      <c r="J38" s="74"/>
      <c r="K38" s="148">
        <f aca="true" t="shared" si="2" ref="K38:K47">IF(ISNUMBER(M38),J38-M38,"")</f>
      </c>
      <c r="L38" s="8"/>
      <c r="M38" s="29"/>
    </row>
    <row r="39" spans="2:13" ht="15" customHeight="1">
      <c r="B39" s="95"/>
      <c r="C39" s="199"/>
      <c r="D39" s="218" t="s">
        <v>51</v>
      </c>
      <c r="E39" s="79">
        <f>IF(ISBLANK('Nov.'!E39),"",'Nov.'!E39)</f>
      </c>
      <c r="F39" s="79">
        <f>IF(ISBLANK('Nov.'!F39),"",'Nov.'!F39)</f>
      </c>
      <c r="G39" s="70"/>
      <c r="H39" s="70"/>
      <c r="I39" s="139">
        <f t="shared" si="0"/>
      </c>
      <c r="J39" s="151"/>
      <c r="K39" s="148">
        <f t="shared" si="2"/>
      </c>
      <c r="L39" s="8"/>
      <c r="M39" s="30"/>
    </row>
    <row r="40" spans="2:13" ht="15" customHeight="1" thickBot="1">
      <c r="B40" s="174" t="s">
        <v>52</v>
      </c>
      <c r="C40" s="200"/>
      <c r="D40" s="220"/>
      <c r="E40" s="175">
        <f>IF(ISBLANK('Nov.'!E40),"",'Nov.'!E40)</f>
      </c>
      <c r="F40" s="175">
        <f>IF(ISBLANK('Nov.'!F40),"",'Nov.'!F40)</f>
      </c>
      <c r="G40" s="162"/>
      <c r="H40" s="162"/>
      <c r="I40" s="168">
        <f t="shared" si="0"/>
      </c>
      <c r="J40" s="163"/>
      <c r="K40" s="164">
        <f t="shared" si="2"/>
      </c>
      <c r="L40" s="165"/>
      <c r="M40" s="166"/>
    </row>
    <row r="41" spans="2:13" ht="15" customHeight="1">
      <c r="B41" s="96" t="s">
        <v>53</v>
      </c>
      <c r="C41" s="201"/>
      <c r="D41" s="221" t="s">
        <v>50</v>
      </c>
      <c r="E41" s="79">
        <f>IF(ISBLANK('Nov.'!E41),"",'Nov.'!E41)</f>
      </c>
      <c r="F41" s="79">
        <f>IF(ISBLANK('Nov.'!F41),"",'Nov.'!F41)</f>
      </c>
      <c r="G41" s="68"/>
      <c r="H41" s="68"/>
      <c r="I41" s="139">
        <f t="shared" si="0"/>
      </c>
      <c r="J41" s="74"/>
      <c r="K41" s="148">
        <f t="shared" si="2"/>
      </c>
      <c r="L41" s="8"/>
      <c r="M41" s="29"/>
    </row>
    <row r="42" spans="2:13" ht="15" customHeight="1">
      <c r="B42" s="93"/>
      <c r="C42" s="195"/>
      <c r="D42" s="218" t="s">
        <v>54</v>
      </c>
      <c r="E42" s="79">
        <f>IF(ISBLANK('Nov.'!E42),"",'Nov.'!E42)</f>
      </c>
      <c r="F42" s="79">
        <f>IF(ISBLANK('Nov.'!F42),"",'Nov.'!F42)</f>
      </c>
      <c r="G42" s="70"/>
      <c r="H42" s="70"/>
      <c r="I42" s="139">
        <f t="shared" si="0"/>
      </c>
      <c r="J42" s="151"/>
      <c r="K42" s="148">
        <f t="shared" si="2"/>
      </c>
      <c r="L42" s="8"/>
      <c r="M42" s="30"/>
    </row>
    <row r="43" spans="2:13" ht="15" customHeight="1" thickBot="1">
      <c r="B43" s="174" t="s">
        <v>103</v>
      </c>
      <c r="C43" s="200"/>
      <c r="D43" s="220"/>
      <c r="E43" s="175">
        <f>IF(ISBLANK('Nov.'!E43),"",'Nov.'!E43)</f>
      </c>
      <c r="F43" s="175">
        <f>IF(ISBLANK('Nov.'!F43),"",'Nov.'!F43)</f>
      </c>
      <c r="G43" s="162"/>
      <c r="H43" s="162"/>
      <c r="I43" s="139">
        <f t="shared" si="0"/>
      </c>
      <c r="J43" s="163"/>
      <c r="K43" s="164">
        <f t="shared" si="2"/>
      </c>
      <c r="L43" s="165"/>
      <c r="M43" s="166"/>
    </row>
    <row r="44" spans="2:13" ht="15" customHeight="1" thickBot="1">
      <c r="B44" s="178" t="s">
        <v>3</v>
      </c>
      <c r="C44" s="202"/>
      <c r="D44" s="222" t="s">
        <v>4</v>
      </c>
      <c r="E44" s="185">
        <f>IF(ISBLANK('Nov.'!E44),"",'Nov.'!E44)</f>
      </c>
      <c r="F44" s="185">
        <f>IF(ISBLANK('Nov.'!F44),"",'Nov.'!F44)</f>
      </c>
      <c r="G44" s="180"/>
      <c r="H44" s="180"/>
      <c r="I44" s="168">
        <f t="shared" si="0"/>
      </c>
      <c r="J44" s="181"/>
      <c r="K44" s="182">
        <f t="shared" si="2"/>
      </c>
      <c r="L44" s="183"/>
      <c r="M44" s="184"/>
    </row>
    <row r="45" spans="2:13" ht="15" customHeight="1">
      <c r="B45" s="94" t="s">
        <v>102</v>
      </c>
      <c r="C45" s="198"/>
      <c r="D45" s="219"/>
      <c r="E45" s="71"/>
      <c r="F45" s="72"/>
      <c r="G45" s="72"/>
      <c r="H45" s="72"/>
      <c r="I45" s="73">
        <f>IF(OR(ISBLANK(E45),ISBLANK(F45)),"",IF(OR(ISNUMBER(G45),ISNUMBER(H45)),E45+F45-J45-G45+H45,E45+F45-J45))</f>
      </c>
      <c r="J45" s="153"/>
      <c r="K45" s="7">
        <f t="shared" si="2"/>
      </c>
      <c r="L45" s="7"/>
      <c r="M45" s="31"/>
    </row>
    <row r="46" spans="2:13" ht="15" customHeight="1">
      <c r="B46" s="93" t="s">
        <v>55</v>
      </c>
      <c r="C46" s="195"/>
      <c r="D46" s="221"/>
      <c r="E46" s="79">
        <f>IF(ISBLANK('Nov.'!E46),"",'Nov.'!E46)</f>
      </c>
      <c r="F46" s="79">
        <f>IF(ISBLANK('Nov.'!F46),"",'Nov.'!F46)</f>
      </c>
      <c r="G46" s="68"/>
      <c r="H46" s="68"/>
      <c r="I46" s="69">
        <f t="shared" si="0"/>
      </c>
      <c r="J46" s="74"/>
      <c r="K46" s="148">
        <f t="shared" si="2"/>
      </c>
      <c r="L46" s="8"/>
      <c r="M46" s="29"/>
    </row>
    <row r="47" spans="2:13" ht="15" customHeight="1" thickBot="1">
      <c r="B47" s="174" t="s">
        <v>56</v>
      </c>
      <c r="C47" s="200"/>
      <c r="D47" s="220"/>
      <c r="E47" s="175">
        <f>IF(ISBLANK('Nov.'!E47),"",'Nov.'!E47)</f>
      </c>
      <c r="F47" s="175">
        <f>IF(ISBLANK('Nov.'!F47),"",'Nov.'!F47)</f>
      </c>
      <c r="G47" s="162"/>
      <c r="H47" s="162"/>
      <c r="I47" s="168">
        <f t="shared" si="0"/>
      </c>
      <c r="J47" s="163"/>
      <c r="K47" s="164">
        <f t="shared" si="2"/>
      </c>
      <c r="L47" s="165"/>
      <c r="M47" s="166"/>
    </row>
    <row r="48" spans="2:13" ht="15" customHeight="1">
      <c r="B48" s="97" t="s">
        <v>32</v>
      </c>
      <c r="C48" s="108"/>
      <c r="D48" s="223" t="s">
        <v>7</v>
      </c>
      <c r="E48" s="71" t="s">
        <v>7</v>
      </c>
      <c r="F48" s="75" t="s">
        <v>7</v>
      </c>
      <c r="G48" s="75"/>
      <c r="H48" s="75"/>
      <c r="I48" s="71" t="s">
        <v>7</v>
      </c>
      <c r="J48" s="154" t="s">
        <v>7</v>
      </c>
      <c r="K48" s="7"/>
      <c r="L48" s="7"/>
      <c r="M48" s="31"/>
    </row>
    <row r="49" spans="2:13" ht="15" customHeight="1">
      <c r="B49" s="210" t="s">
        <v>33</v>
      </c>
      <c r="C49" s="211"/>
      <c r="D49" s="221" t="s">
        <v>5</v>
      </c>
      <c r="E49" s="79">
        <f>IF(ISBLANK('Nov.'!E49),"",'Nov.'!E49)</f>
      </c>
      <c r="F49" s="79">
        <f>IF(ISBLANK('Nov.'!F49),"",'Nov.'!F49)</f>
      </c>
      <c r="G49" s="68"/>
      <c r="H49" s="68"/>
      <c r="I49" s="69">
        <f t="shared" si="0"/>
      </c>
      <c r="J49" s="74"/>
      <c r="K49" s="148">
        <f>IF(ISNUMBER(M49),J49-M49,"")</f>
      </c>
      <c r="L49" s="8"/>
      <c r="M49" s="29"/>
    </row>
    <row r="50" spans="2:13" ht="15" customHeight="1">
      <c r="B50" s="210" t="s">
        <v>34</v>
      </c>
      <c r="C50" s="203"/>
      <c r="D50" s="218" t="s">
        <v>5</v>
      </c>
      <c r="E50" s="79">
        <f>IF(ISBLANK('Nov.'!E50),"",'Nov.'!E50)</f>
      </c>
      <c r="F50" s="79">
        <f>IF(ISBLANK('Nov.'!F50),"",'Nov.'!F50)</f>
      </c>
      <c r="G50" s="70"/>
      <c r="H50" s="70"/>
      <c r="I50" s="139">
        <f t="shared" si="0"/>
      </c>
      <c r="J50" s="151"/>
      <c r="K50" s="148">
        <f>IF(ISNUMBER(M50),J50-M50,"")</f>
      </c>
      <c r="L50" s="8"/>
      <c r="M50" s="30"/>
    </row>
    <row r="51" spans="2:13" ht="15" customHeight="1">
      <c r="B51" s="210" t="s">
        <v>123</v>
      </c>
      <c r="C51" s="203"/>
      <c r="D51" s="221" t="s">
        <v>4</v>
      </c>
      <c r="E51" s="79">
        <f>IF(ISBLANK('Nov.'!E51),"",'Nov.'!E51)</f>
      </c>
      <c r="F51" s="79">
        <f>IF(ISBLANK('Nov.'!F51),"",'Nov.'!F51)</f>
      </c>
      <c r="G51" s="68"/>
      <c r="H51" s="68"/>
      <c r="I51" s="139">
        <f t="shared" si="0"/>
      </c>
      <c r="J51" s="74"/>
      <c r="K51" s="148">
        <f>IF(ISNUMBER(M51),J51-M51,"")</f>
      </c>
      <c r="L51" s="8"/>
      <c r="M51" s="29"/>
    </row>
    <row r="52" spans="2:13" ht="15" customHeight="1">
      <c r="B52" s="210" t="s">
        <v>35</v>
      </c>
      <c r="C52" s="203"/>
      <c r="D52" s="218" t="s">
        <v>4</v>
      </c>
      <c r="E52" s="79">
        <f>IF(ISBLANK('Nov.'!E52),"",'Nov.'!E52)</f>
      </c>
      <c r="F52" s="79">
        <f>IF(ISBLANK('Nov.'!F52),"",'Nov.'!F52)</f>
      </c>
      <c r="G52" s="70"/>
      <c r="H52" s="70"/>
      <c r="I52" s="139">
        <f t="shared" si="0"/>
      </c>
      <c r="J52" s="151"/>
      <c r="K52" s="148">
        <f>IF(ISNUMBER(M52),J52-M52,"")</f>
      </c>
      <c r="L52" s="8"/>
      <c r="M52" s="30"/>
    </row>
    <row r="53" spans="2:13" ht="15" customHeight="1" thickBot="1">
      <c r="B53" s="212" t="s">
        <v>36</v>
      </c>
      <c r="C53" s="204"/>
      <c r="D53" s="220"/>
      <c r="E53" s="175">
        <f>IF(ISBLANK('Nov.'!E53),"",'Nov.'!E53)</f>
      </c>
      <c r="F53" s="175">
        <f>IF(ISBLANK('Nov.'!F53),"",'Nov.'!F53)</f>
      </c>
      <c r="G53" s="162"/>
      <c r="H53" s="162"/>
      <c r="I53" s="168">
        <f t="shared" si="0"/>
      </c>
      <c r="J53" s="163"/>
      <c r="K53" s="164">
        <f>IF(ISNUMBER(M53),J53-M53,"")</f>
      </c>
      <c r="L53" s="165"/>
      <c r="M53" s="166"/>
    </row>
    <row r="54" spans="2:13" ht="15" customHeight="1">
      <c r="B54" s="97" t="s">
        <v>125</v>
      </c>
      <c r="C54" s="217"/>
      <c r="D54" s="224"/>
      <c r="E54" s="85"/>
      <c r="F54" s="86"/>
      <c r="G54" s="76"/>
      <c r="H54" s="76"/>
      <c r="I54" s="71"/>
      <c r="J54" s="155"/>
      <c r="K54" s="7"/>
      <c r="L54" s="7"/>
      <c r="M54" s="32"/>
    </row>
    <row r="55" spans="2:13" ht="15" customHeight="1">
      <c r="B55" s="213" t="s">
        <v>23</v>
      </c>
      <c r="C55" s="215" t="s">
        <v>124</v>
      </c>
      <c r="D55" s="221"/>
      <c r="E55" s="79">
        <f>IF(ISBLANK('Nov.'!E55),"",'Nov.'!E55)</f>
      </c>
      <c r="F55" s="79">
        <f>IF(ISBLANK('Nov.'!F55),"",'Nov.'!F55)</f>
      </c>
      <c r="G55" s="68"/>
      <c r="H55" s="68"/>
      <c r="I55" s="69">
        <f t="shared" si="0"/>
      </c>
      <c r="J55" s="74"/>
      <c r="K55" s="148">
        <f>IF(ISNUMBER(M55),J55-M55,"")</f>
      </c>
      <c r="L55" s="8"/>
      <c r="M55" s="29"/>
    </row>
    <row r="56" spans="2:13" ht="15" customHeight="1" thickBot="1">
      <c r="B56" s="214" t="s">
        <v>25</v>
      </c>
      <c r="C56" s="197"/>
      <c r="D56" s="220"/>
      <c r="E56" s="175">
        <f>IF(ISBLANK('Nov.'!E56),"",'Nov.'!E56)</f>
      </c>
      <c r="F56" s="175">
        <f>IF(ISBLANK('Nov.'!F56),"",'Nov.'!F56)</f>
      </c>
      <c r="G56" s="190"/>
      <c r="H56" s="190"/>
      <c r="I56" s="168">
        <f t="shared" si="0"/>
      </c>
      <c r="J56" s="191"/>
      <c r="K56" s="164">
        <f>IF(ISNUMBER(M56),J56-M56,"")</f>
      </c>
      <c r="L56" s="165"/>
      <c r="M56" s="166"/>
    </row>
    <row r="57" spans="2:13" ht="15" customHeight="1">
      <c r="B57" s="98" t="s">
        <v>6</v>
      </c>
      <c r="C57" s="205"/>
      <c r="D57" s="6"/>
      <c r="E57" s="77">
        <f>IF(ISBLANK(E19:E56),"",SUM(E19:E56))</f>
        <v>0</v>
      </c>
      <c r="F57" s="78">
        <f>SUM(F19:F56)</f>
        <v>0</v>
      </c>
      <c r="G57" s="78"/>
      <c r="H57" s="78"/>
      <c r="I57" s="69">
        <f t="shared" si="0"/>
      </c>
      <c r="J57" s="156">
        <f>SUM(J19:J56)</f>
        <v>0</v>
      </c>
      <c r="K57" s="8"/>
      <c r="L57" s="8"/>
      <c r="M57" s="29"/>
    </row>
    <row r="58" spans="5:13" s="11" customFormat="1" ht="9.75">
      <c r="E58" s="12"/>
      <c r="F58" s="13"/>
      <c r="G58" s="13"/>
      <c r="H58" s="13"/>
      <c r="I58" s="14"/>
      <c r="J58" s="13" t="s">
        <v>7</v>
      </c>
      <c r="K58" s="15"/>
      <c r="L58" s="15"/>
      <c r="M58" s="15"/>
    </row>
    <row r="59" spans="2:13" s="11" customFormat="1" ht="9.75">
      <c r="B59" s="16" t="s">
        <v>7</v>
      </c>
      <c r="C59" s="16"/>
      <c r="E59" s="12"/>
      <c r="F59" s="13"/>
      <c r="G59" s="13"/>
      <c r="H59" s="13"/>
      <c r="I59" s="14"/>
      <c r="J59" s="13"/>
      <c r="K59" s="15"/>
      <c r="L59" s="15"/>
      <c r="M59" s="15"/>
    </row>
    <row r="60" spans="9:13" s="11" customFormat="1" ht="9.75">
      <c r="I60" s="13"/>
      <c r="J60" s="15"/>
      <c r="K60" s="15"/>
      <c r="L60" s="15"/>
      <c r="M60" s="15"/>
    </row>
    <row r="61" spans="2:14" ht="12.75">
      <c r="B61" s="1" t="s">
        <v>7</v>
      </c>
      <c r="D61" s="84" t="s">
        <v>23</v>
      </c>
      <c r="E61" s="11" t="s">
        <v>24</v>
      </c>
      <c r="F61" s="11"/>
      <c r="G61" s="11"/>
      <c r="H61" s="11"/>
      <c r="I61" s="11"/>
      <c r="J61" s="15"/>
      <c r="K61" s="15"/>
      <c r="L61" s="15"/>
      <c r="M61" s="15"/>
      <c r="N61" s="11"/>
    </row>
    <row r="62" spans="4:14" ht="12.75">
      <c r="D62" s="84" t="s">
        <v>25</v>
      </c>
      <c r="E62" s="11" t="s">
        <v>26</v>
      </c>
      <c r="F62" s="11"/>
      <c r="G62" s="11"/>
      <c r="H62" s="11"/>
      <c r="I62" s="11"/>
      <c r="J62" s="15"/>
      <c r="K62" s="15"/>
      <c r="L62" s="15"/>
      <c r="M62" s="15"/>
      <c r="N62" s="11"/>
    </row>
    <row r="64" ht="12.75">
      <c r="B64" s="1" t="s">
        <v>27</v>
      </c>
    </row>
    <row r="65" ht="12.75">
      <c r="B65" s="1" t="s">
        <v>28</v>
      </c>
    </row>
    <row r="66" spans="2:13" ht="12.75">
      <c r="B66" s="17" t="s">
        <v>7</v>
      </c>
      <c r="C66" s="17"/>
      <c r="D66" s="17"/>
      <c r="E66" s="17"/>
      <c r="I66" s="1" t="s">
        <v>29</v>
      </c>
      <c r="J66" s="8"/>
      <c r="K66" s="8"/>
      <c r="L66" s="8"/>
      <c r="M66" s="8"/>
    </row>
    <row r="67" spans="2:13" ht="12.75">
      <c r="B67" s="17" t="s">
        <v>7</v>
      </c>
      <c r="C67" s="17"/>
      <c r="D67" s="17"/>
      <c r="E67" s="17"/>
      <c r="I67" s="1" t="s">
        <v>30</v>
      </c>
      <c r="J67" s="9"/>
      <c r="K67" s="9"/>
      <c r="L67" s="9"/>
      <c r="M67" s="9"/>
    </row>
    <row r="68" spans="9:13" ht="12.75">
      <c r="I68" s="1" t="s">
        <v>31</v>
      </c>
      <c r="J68" s="18"/>
      <c r="K68" s="9"/>
      <c r="L68" s="9"/>
      <c r="M68" s="9"/>
    </row>
    <row r="70" spans="2:13" ht="15">
      <c r="B70" s="254" t="s">
        <v>64</v>
      </c>
      <c r="C70" s="254"/>
      <c r="D70" s="254"/>
      <c r="E70" s="254"/>
      <c r="F70" s="254"/>
      <c r="G70" s="254"/>
      <c r="H70" s="254"/>
      <c r="I70" s="254"/>
      <c r="J70" s="254"/>
      <c r="K70" s="55"/>
      <c r="L70" s="55"/>
      <c r="M70" s="55"/>
    </row>
    <row r="71" spans="2:8" ht="15">
      <c r="B71" s="40"/>
      <c r="C71" s="40"/>
      <c r="D71" s="40"/>
      <c r="E71" s="40"/>
      <c r="F71" s="40"/>
      <c r="G71" s="40"/>
      <c r="H71" s="40"/>
    </row>
    <row r="72" spans="2:10" ht="15">
      <c r="B72" s="110" t="s">
        <v>18</v>
      </c>
      <c r="C72" s="206"/>
      <c r="D72" s="37"/>
      <c r="E72" s="38"/>
      <c r="F72" s="38"/>
      <c r="G72" s="38"/>
      <c r="H72" s="38"/>
      <c r="I72" s="48"/>
      <c r="J72" s="3" t="s">
        <v>7</v>
      </c>
    </row>
    <row r="73" spans="2:9" ht="15">
      <c r="B73" s="112" t="str">
        <f>I10</f>
        <v>Enter in Nov., please</v>
      </c>
      <c r="C73" s="216"/>
      <c r="D73" s="39"/>
      <c r="E73" s="40"/>
      <c r="F73" s="40"/>
      <c r="G73" s="40"/>
      <c r="H73" s="40"/>
      <c r="I73" s="49" t="s">
        <v>7</v>
      </c>
    </row>
    <row r="74" spans="2:9" ht="15">
      <c r="B74" s="40"/>
      <c r="C74" s="40"/>
      <c r="D74" s="39"/>
      <c r="E74" s="40"/>
      <c r="F74" s="40"/>
      <c r="G74" s="40"/>
      <c r="H74" s="40"/>
      <c r="I74" s="49"/>
    </row>
    <row r="75" spans="2:9" ht="15">
      <c r="B75" s="40"/>
      <c r="C75" s="40"/>
      <c r="D75" s="50"/>
      <c r="E75" s="6"/>
      <c r="F75" s="6"/>
      <c r="G75" s="6"/>
      <c r="H75" s="6"/>
      <c r="I75" s="51" t="s">
        <v>7</v>
      </c>
    </row>
    <row r="76" spans="4:9" ht="30.75">
      <c r="D76" s="37"/>
      <c r="E76" s="45" t="s">
        <v>65</v>
      </c>
      <c r="F76" s="45" t="s">
        <v>66</v>
      </c>
      <c r="G76" s="41" t="s">
        <v>57</v>
      </c>
      <c r="H76" s="41" t="s">
        <v>58</v>
      </c>
      <c r="I76" s="42" t="s">
        <v>59</v>
      </c>
    </row>
    <row r="77" spans="4:9" ht="15">
      <c r="D77" s="43">
        <v>1</v>
      </c>
      <c r="E77" s="56"/>
      <c r="F77" s="57"/>
      <c r="G77" s="57"/>
      <c r="H77" s="57"/>
      <c r="I77" s="58"/>
    </row>
    <row r="78" spans="4:9" ht="15">
      <c r="D78" s="43">
        <v>2</v>
      </c>
      <c r="E78" s="59"/>
      <c r="F78" s="61"/>
      <c r="G78" s="61"/>
      <c r="H78" s="61"/>
      <c r="I78" s="62"/>
    </row>
    <row r="79" spans="4:9" ht="15">
      <c r="D79" s="43">
        <v>3</v>
      </c>
      <c r="E79" s="59"/>
      <c r="F79" s="61"/>
      <c r="G79" s="61"/>
      <c r="H79" s="61"/>
      <c r="I79" s="62"/>
    </row>
    <row r="80" spans="4:9" ht="15">
      <c r="D80" s="43">
        <v>4</v>
      </c>
      <c r="E80" s="59"/>
      <c r="F80" s="61"/>
      <c r="G80" s="61"/>
      <c r="H80" s="61"/>
      <c r="I80" s="62"/>
    </row>
    <row r="81" spans="4:9" ht="15">
      <c r="D81" s="44">
        <v>5</v>
      </c>
      <c r="E81" s="59"/>
      <c r="F81" s="61"/>
      <c r="G81" s="61"/>
      <c r="H81" s="61"/>
      <c r="I81" s="62"/>
    </row>
    <row r="82" spans="2:8" ht="15">
      <c r="B82" s="36"/>
      <c r="C82" s="36"/>
      <c r="D82" s="36"/>
      <c r="E82" s="36"/>
      <c r="F82" s="36"/>
      <c r="G82" s="36"/>
      <c r="H82" s="36"/>
    </row>
    <row r="83" spans="2:8" ht="15">
      <c r="B83" s="36"/>
      <c r="C83" s="36"/>
      <c r="D83" s="36"/>
      <c r="E83" s="36"/>
      <c r="F83" s="36"/>
      <c r="G83" s="36"/>
      <c r="H83" s="36"/>
    </row>
    <row r="84" spans="2:8" ht="15">
      <c r="B84" s="40"/>
      <c r="C84" s="40"/>
      <c r="D84" s="40"/>
      <c r="E84" s="40"/>
      <c r="F84" s="40"/>
      <c r="G84" s="40"/>
      <c r="H84" s="40"/>
    </row>
    <row r="85" spans="2:9" ht="15">
      <c r="B85" s="40"/>
      <c r="C85" s="40"/>
      <c r="D85" s="37"/>
      <c r="E85" s="38"/>
      <c r="F85" s="38"/>
      <c r="G85" s="38"/>
      <c r="H85" s="38"/>
      <c r="I85" s="48"/>
    </row>
    <row r="86" spans="2:9" ht="15">
      <c r="B86" s="40"/>
      <c r="C86" s="40"/>
      <c r="D86" s="39"/>
      <c r="E86" s="40"/>
      <c r="F86" s="40"/>
      <c r="G86" s="40"/>
      <c r="H86" s="40"/>
      <c r="I86" s="49"/>
    </row>
    <row r="87" spans="2:9" ht="15">
      <c r="B87" s="40"/>
      <c r="C87" s="40"/>
      <c r="D87" s="39"/>
      <c r="E87" s="40"/>
      <c r="F87" s="40"/>
      <c r="G87" s="40"/>
      <c r="H87" s="40"/>
      <c r="I87" s="49"/>
    </row>
    <row r="88" spans="2:9" ht="15">
      <c r="B88" s="40"/>
      <c r="C88" s="40"/>
      <c r="D88" s="50"/>
      <c r="E88" s="6"/>
      <c r="F88" s="6"/>
      <c r="G88" s="6"/>
      <c r="H88" s="6"/>
      <c r="I88" s="51"/>
    </row>
    <row r="89" spans="4:9" ht="15">
      <c r="D89" s="255" t="s">
        <v>60</v>
      </c>
      <c r="E89" s="256"/>
      <c r="F89" s="256"/>
      <c r="G89" s="22"/>
      <c r="H89" s="256" t="s">
        <v>61</v>
      </c>
      <c r="I89" s="257"/>
    </row>
    <row r="90" spans="4:9" ht="15">
      <c r="D90" s="39"/>
      <c r="E90" s="46" t="s">
        <v>62</v>
      </c>
      <c r="F90" s="46" t="s">
        <v>59</v>
      </c>
      <c r="G90" s="52"/>
      <c r="H90" s="46" t="s">
        <v>63</v>
      </c>
      <c r="I90" s="47" t="s">
        <v>59</v>
      </c>
    </row>
    <row r="91" spans="4:9" ht="15">
      <c r="D91" s="43">
        <v>1</v>
      </c>
      <c r="E91" s="56"/>
      <c r="F91" s="63"/>
      <c r="G91" s="53"/>
      <c r="H91" s="65"/>
      <c r="I91" s="58"/>
    </row>
    <row r="92" spans="4:9" ht="15">
      <c r="D92" s="43">
        <v>2</v>
      </c>
      <c r="E92" s="59"/>
      <c r="F92" s="64"/>
      <c r="G92" s="53"/>
      <c r="H92" s="66"/>
      <c r="I92" s="62"/>
    </row>
    <row r="93" spans="4:9" ht="15">
      <c r="D93" s="43">
        <v>3</v>
      </c>
      <c r="E93" s="59"/>
      <c r="F93" s="64"/>
      <c r="G93" s="53"/>
      <c r="H93" s="66"/>
      <c r="I93" s="62"/>
    </row>
    <row r="94" spans="4:9" ht="15">
      <c r="D94" s="43">
        <v>4</v>
      </c>
      <c r="E94" s="59"/>
      <c r="F94" s="64"/>
      <c r="G94" s="53"/>
      <c r="H94" s="66"/>
      <c r="I94" s="62"/>
    </row>
    <row r="95" spans="4:9" ht="15">
      <c r="D95" s="44">
        <v>5</v>
      </c>
      <c r="E95" s="59"/>
      <c r="F95" s="64"/>
      <c r="G95" s="54"/>
      <c r="H95" s="66"/>
      <c r="I95" s="62"/>
    </row>
  </sheetData>
  <sheetProtection/>
  <mergeCells count="17">
    <mergeCell ref="K2:M2"/>
    <mergeCell ref="B15:M15"/>
    <mergeCell ref="G16:H16"/>
    <mergeCell ref="K16:M16"/>
    <mergeCell ref="B7:I8"/>
    <mergeCell ref="K11:M11"/>
    <mergeCell ref="K5:K6"/>
    <mergeCell ref="M5:M6"/>
    <mergeCell ref="C10:G10"/>
    <mergeCell ref="C11:I11"/>
    <mergeCell ref="C12:I12"/>
    <mergeCell ref="C13:I13"/>
    <mergeCell ref="B20:C20"/>
    <mergeCell ref="B28:C28"/>
    <mergeCell ref="B70:J70"/>
    <mergeCell ref="D89:F89"/>
    <mergeCell ref="H89:I89"/>
  </mergeCells>
  <printOptions horizontalCentered="1"/>
  <pageMargins left="0.5" right="0.5" top="0.5" bottom="0.5" header="0.33" footer="0.33"/>
  <pageSetup fitToHeight="1" fitToWidth="1" horizontalDpi="300" verticalDpi="300" orientation="portrait" scale="68" r:id="rId4"/>
  <headerFooter alignWithMargins="0">
    <oddFooter>&amp;L&amp;F - &amp;A&amp;CPage &amp;P of &amp;N&amp;R&amp;D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GLPC</dc:creator>
  <cp:keywords/>
  <dc:description/>
  <cp:lastModifiedBy>Heather Weber</cp:lastModifiedBy>
  <cp:lastPrinted>2007-11-13T15:09:13Z</cp:lastPrinted>
  <dcterms:created xsi:type="dcterms:W3CDTF">2003-12-10T14:33:18Z</dcterms:created>
  <dcterms:modified xsi:type="dcterms:W3CDTF">2018-07-09T13:22:27Z</dcterms:modified>
  <cp:category/>
  <cp:version/>
  <cp:contentType/>
  <cp:contentStatus/>
</cp:coreProperties>
</file>